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Dezernat VI AuF\Auswahl_Einstellung_Ausbildung\2326 A Justizsekretär\Lehrgangsplanung\M21 LG 1\"/>
    </mc:Choice>
  </mc:AlternateContent>
  <bookViews>
    <workbookView xWindow="10230" yWindow="0" windowWidth="25200" windowHeight="11850" tabRatio="599"/>
  </bookViews>
  <sheets>
    <sheet name="Stundenplan" sheetId="1" r:id="rId1"/>
    <sheet name="Klassenliste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6" i="1" l="1"/>
  <c r="K106" i="1"/>
  <c r="L106" i="1"/>
  <c r="M106" i="1"/>
  <c r="N106" i="1"/>
  <c r="O106" i="1"/>
  <c r="P106" i="1"/>
  <c r="Q106" i="1"/>
  <c r="R106" i="1"/>
  <c r="S106" i="1"/>
  <c r="J107" i="1"/>
  <c r="K107" i="1"/>
  <c r="L107" i="1"/>
  <c r="M107" i="1"/>
  <c r="N107" i="1"/>
  <c r="O107" i="1"/>
  <c r="P107" i="1"/>
  <c r="Q107" i="1"/>
  <c r="R107" i="1"/>
  <c r="S107" i="1"/>
  <c r="K108" i="1"/>
  <c r="L108" i="1"/>
  <c r="M108" i="1"/>
  <c r="N108" i="1"/>
  <c r="O108" i="1"/>
  <c r="P108" i="1"/>
  <c r="Q108" i="1"/>
  <c r="R108" i="1"/>
  <c r="S108" i="1"/>
  <c r="J109" i="1"/>
  <c r="K109" i="1"/>
  <c r="L109" i="1"/>
  <c r="M109" i="1"/>
  <c r="N109" i="1"/>
  <c r="O109" i="1"/>
  <c r="P109" i="1"/>
  <c r="Q109" i="1"/>
  <c r="R109" i="1"/>
  <c r="S109" i="1"/>
  <c r="J110" i="1"/>
  <c r="K110" i="1"/>
  <c r="L110" i="1"/>
  <c r="M110" i="1"/>
  <c r="N110" i="1"/>
  <c r="O110" i="1"/>
  <c r="P110" i="1"/>
  <c r="Q110" i="1"/>
  <c r="R110" i="1"/>
  <c r="S110" i="1"/>
  <c r="K111" i="1"/>
  <c r="L111" i="1"/>
  <c r="M111" i="1"/>
  <c r="N111" i="1"/>
  <c r="O111" i="1"/>
  <c r="P111" i="1"/>
  <c r="Q111" i="1"/>
  <c r="R111" i="1"/>
  <c r="S111" i="1"/>
  <c r="J112" i="1"/>
  <c r="K112" i="1"/>
  <c r="L112" i="1"/>
  <c r="M112" i="1"/>
  <c r="N112" i="1"/>
  <c r="O112" i="1"/>
  <c r="P112" i="1"/>
  <c r="Q112" i="1"/>
  <c r="R112" i="1"/>
  <c r="S112" i="1"/>
  <c r="J113" i="1"/>
  <c r="K113" i="1"/>
  <c r="L113" i="1"/>
  <c r="M113" i="1"/>
  <c r="N113" i="1"/>
  <c r="O113" i="1"/>
  <c r="P113" i="1"/>
  <c r="Q113" i="1"/>
  <c r="R113" i="1"/>
  <c r="S113" i="1"/>
  <c r="J114" i="1"/>
  <c r="K114" i="1"/>
  <c r="L114" i="1"/>
  <c r="M114" i="1"/>
  <c r="N114" i="1"/>
  <c r="O114" i="1"/>
  <c r="P114" i="1"/>
  <c r="Q114" i="1"/>
  <c r="R114" i="1"/>
  <c r="S114" i="1"/>
  <c r="J115" i="1"/>
  <c r="K115" i="1"/>
  <c r="L115" i="1"/>
  <c r="M115" i="1"/>
  <c r="N115" i="1"/>
  <c r="O115" i="1"/>
  <c r="P115" i="1"/>
  <c r="Q115" i="1"/>
  <c r="R115" i="1"/>
  <c r="S115" i="1"/>
  <c r="J116" i="1"/>
  <c r="K116" i="1"/>
  <c r="L116" i="1"/>
  <c r="M116" i="1"/>
  <c r="N116" i="1"/>
  <c r="O116" i="1"/>
  <c r="P116" i="1"/>
  <c r="Q116" i="1"/>
  <c r="R116" i="1"/>
  <c r="S116" i="1"/>
  <c r="K117" i="1"/>
  <c r="L117" i="1"/>
  <c r="M117" i="1"/>
  <c r="N117" i="1"/>
  <c r="O117" i="1"/>
  <c r="P117" i="1"/>
  <c r="Q117" i="1"/>
  <c r="R117" i="1"/>
  <c r="S117" i="1"/>
  <c r="J118" i="1"/>
  <c r="K118" i="1"/>
  <c r="L118" i="1"/>
  <c r="M118" i="1"/>
  <c r="N118" i="1"/>
  <c r="O118" i="1"/>
  <c r="P118" i="1"/>
  <c r="Q118" i="1"/>
  <c r="R118" i="1"/>
  <c r="S118" i="1"/>
  <c r="J119" i="1"/>
  <c r="K119" i="1"/>
  <c r="L119" i="1"/>
  <c r="M119" i="1"/>
  <c r="N119" i="1"/>
  <c r="O119" i="1"/>
  <c r="P119" i="1"/>
  <c r="Q119" i="1"/>
  <c r="R119" i="1"/>
  <c r="S119" i="1"/>
  <c r="S105" i="1"/>
  <c r="R105" i="1"/>
  <c r="Q105" i="1"/>
  <c r="P105" i="1"/>
  <c r="O105" i="1"/>
  <c r="N105" i="1"/>
  <c r="M105" i="1"/>
  <c r="L105" i="1"/>
  <c r="K105" i="1"/>
  <c r="J105" i="1"/>
  <c r="S104" i="1"/>
  <c r="R104" i="1"/>
  <c r="Q104" i="1"/>
  <c r="P104" i="1"/>
  <c r="O104" i="1"/>
  <c r="N104" i="1"/>
  <c r="M104" i="1"/>
  <c r="L104" i="1"/>
  <c r="K104" i="1"/>
  <c r="J104" i="1"/>
  <c r="S103" i="1"/>
  <c r="R103" i="1"/>
  <c r="Q103" i="1"/>
  <c r="P103" i="1"/>
  <c r="O103" i="1"/>
  <c r="N103" i="1"/>
  <c r="M103" i="1"/>
  <c r="L103" i="1"/>
  <c r="K103" i="1"/>
  <c r="S102" i="1"/>
  <c r="R102" i="1"/>
  <c r="Q102" i="1"/>
  <c r="P102" i="1"/>
  <c r="O102" i="1"/>
  <c r="N102" i="1"/>
  <c r="M102" i="1"/>
  <c r="L102" i="1"/>
  <c r="K102" i="1"/>
  <c r="J102" i="1"/>
  <c r="S101" i="1"/>
  <c r="R101" i="1"/>
  <c r="Q101" i="1"/>
  <c r="P101" i="1"/>
  <c r="O101" i="1"/>
  <c r="N101" i="1"/>
  <c r="M101" i="1"/>
  <c r="L101" i="1"/>
  <c r="K101" i="1"/>
  <c r="J101" i="1"/>
  <c r="S100" i="1"/>
  <c r="R100" i="1"/>
  <c r="Q100" i="1"/>
  <c r="P100" i="1"/>
  <c r="O100" i="1"/>
  <c r="N100" i="1"/>
  <c r="M100" i="1"/>
  <c r="L100" i="1"/>
  <c r="K100" i="1"/>
  <c r="S99" i="1"/>
  <c r="R99" i="1"/>
  <c r="Q99" i="1"/>
  <c r="P99" i="1"/>
  <c r="O99" i="1"/>
  <c r="N99" i="1"/>
  <c r="M99" i="1"/>
  <c r="L99" i="1"/>
  <c r="K99" i="1"/>
  <c r="J99" i="1"/>
  <c r="S98" i="1"/>
  <c r="R98" i="1"/>
  <c r="Q98" i="1"/>
  <c r="P98" i="1"/>
  <c r="O98" i="1"/>
  <c r="N98" i="1"/>
  <c r="M98" i="1"/>
  <c r="L98" i="1"/>
  <c r="K98" i="1"/>
  <c r="J98" i="1"/>
  <c r="S97" i="1"/>
  <c r="R97" i="1"/>
  <c r="Q97" i="1"/>
  <c r="P97" i="1"/>
  <c r="O97" i="1"/>
  <c r="N97" i="1"/>
  <c r="M97" i="1"/>
  <c r="L97" i="1"/>
  <c r="K97" i="1"/>
  <c r="J97" i="1"/>
  <c r="S96" i="1"/>
  <c r="R96" i="1"/>
  <c r="Q96" i="1"/>
  <c r="P96" i="1"/>
  <c r="O96" i="1"/>
  <c r="N96" i="1"/>
  <c r="M96" i="1"/>
  <c r="L96" i="1"/>
  <c r="K96" i="1"/>
  <c r="S95" i="1"/>
  <c r="R95" i="1"/>
  <c r="Q95" i="1"/>
  <c r="P95" i="1"/>
  <c r="O95" i="1"/>
  <c r="N95" i="1"/>
  <c r="M95" i="1"/>
  <c r="L95" i="1"/>
  <c r="K95" i="1"/>
  <c r="J95" i="1"/>
  <c r="S94" i="1"/>
  <c r="R94" i="1"/>
  <c r="Q94" i="1"/>
  <c r="P94" i="1"/>
  <c r="O94" i="1"/>
  <c r="N94" i="1"/>
  <c r="M94" i="1"/>
  <c r="L94" i="1"/>
  <c r="K94" i="1"/>
  <c r="J94" i="1"/>
  <c r="S93" i="1"/>
  <c r="R93" i="1"/>
  <c r="Q93" i="1"/>
  <c r="P93" i="1"/>
  <c r="O93" i="1"/>
  <c r="N93" i="1"/>
  <c r="M93" i="1"/>
  <c r="L93" i="1"/>
  <c r="K93" i="1"/>
  <c r="S92" i="1"/>
  <c r="R92" i="1"/>
  <c r="Q92" i="1"/>
  <c r="P92" i="1"/>
  <c r="O92" i="1"/>
  <c r="N92" i="1"/>
  <c r="M92" i="1"/>
  <c r="L92" i="1"/>
  <c r="K92" i="1"/>
  <c r="J92" i="1"/>
  <c r="S91" i="1"/>
  <c r="R91" i="1"/>
  <c r="Q91" i="1"/>
  <c r="P91" i="1"/>
  <c r="O91" i="1"/>
  <c r="N91" i="1"/>
  <c r="M91" i="1"/>
  <c r="L91" i="1"/>
  <c r="K91" i="1"/>
  <c r="J91" i="1"/>
  <c r="S90" i="1"/>
  <c r="R90" i="1"/>
  <c r="Q90" i="1"/>
  <c r="P90" i="1"/>
  <c r="O90" i="1"/>
  <c r="N90" i="1"/>
  <c r="M90" i="1"/>
  <c r="L90" i="1"/>
  <c r="K90" i="1"/>
  <c r="S89" i="1"/>
  <c r="R89" i="1"/>
  <c r="Q89" i="1"/>
  <c r="P89" i="1"/>
  <c r="O89" i="1"/>
  <c r="N89" i="1"/>
  <c r="M89" i="1"/>
  <c r="L89" i="1"/>
  <c r="K89" i="1"/>
  <c r="S88" i="1"/>
  <c r="R88" i="1"/>
  <c r="Q88" i="1"/>
  <c r="P88" i="1"/>
  <c r="O88" i="1"/>
  <c r="N88" i="1"/>
  <c r="M88" i="1"/>
  <c r="L88" i="1"/>
  <c r="K88" i="1"/>
  <c r="J88" i="1"/>
  <c r="S87" i="1"/>
  <c r="R87" i="1"/>
  <c r="Q87" i="1"/>
  <c r="P87" i="1"/>
  <c r="O87" i="1"/>
  <c r="N87" i="1"/>
  <c r="M87" i="1"/>
  <c r="L87" i="1"/>
  <c r="K87" i="1"/>
  <c r="J87" i="1"/>
  <c r="S86" i="1"/>
  <c r="R86" i="1"/>
  <c r="Q86" i="1"/>
  <c r="P86" i="1"/>
  <c r="O86" i="1"/>
  <c r="N86" i="1"/>
  <c r="M86" i="1"/>
  <c r="L86" i="1"/>
  <c r="K86" i="1"/>
  <c r="S85" i="1"/>
  <c r="R85" i="1"/>
  <c r="Q85" i="1"/>
  <c r="P85" i="1"/>
  <c r="O85" i="1"/>
  <c r="N85" i="1"/>
  <c r="M85" i="1"/>
  <c r="L85" i="1"/>
  <c r="K85" i="1"/>
  <c r="J85" i="1"/>
  <c r="S84" i="1"/>
  <c r="R84" i="1"/>
  <c r="Q84" i="1"/>
  <c r="P84" i="1"/>
  <c r="O84" i="1"/>
  <c r="N84" i="1"/>
  <c r="M84" i="1"/>
  <c r="L84" i="1"/>
  <c r="K84" i="1"/>
  <c r="J84" i="1"/>
  <c r="S83" i="1"/>
  <c r="R83" i="1"/>
  <c r="Q83" i="1"/>
  <c r="P83" i="1"/>
  <c r="O83" i="1"/>
  <c r="N83" i="1"/>
  <c r="M83" i="1"/>
  <c r="L83" i="1"/>
  <c r="K83" i="1"/>
  <c r="J83" i="1"/>
  <c r="S82" i="1"/>
  <c r="R82" i="1"/>
  <c r="Q82" i="1"/>
  <c r="P82" i="1"/>
  <c r="O82" i="1"/>
  <c r="N82" i="1"/>
  <c r="M82" i="1"/>
  <c r="L82" i="1"/>
  <c r="K82" i="1"/>
  <c r="J82" i="1"/>
  <c r="S81" i="1"/>
  <c r="R81" i="1"/>
  <c r="Q81" i="1"/>
  <c r="P81" i="1"/>
  <c r="O81" i="1"/>
  <c r="N81" i="1"/>
  <c r="M81" i="1"/>
  <c r="L81" i="1"/>
  <c r="K81" i="1"/>
  <c r="J81" i="1"/>
  <c r="S80" i="1"/>
  <c r="R80" i="1"/>
  <c r="Q80" i="1"/>
  <c r="P80" i="1"/>
  <c r="O80" i="1"/>
  <c r="N80" i="1"/>
  <c r="M80" i="1"/>
  <c r="L80" i="1"/>
  <c r="K80" i="1"/>
  <c r="J80" i="1"/>
  <c r="S79" i="1"/>
  <c r="R79" i="1"/>
  <c r="Q79" i="1"/>
  <c r="P79" i="1"/>
  <c r="O79" i="1"/>
  <c r="N79" i="1"/>
  <c r="M79" i="1"/>
  <c r="L79" i="1"/>
  <c r="K79" i="1"/>
  <c r="J79" i="1"/>
  <c r="S78" i="1"/>
  <c r="R78" i="1"/>
  <c r="Q78" i="1"/>
  <c r="P78" i="1"/>
  <c r="O78" i="1"/>
  <c r="N78" i="1"/>
  <c r="M78" i="1"/>
  <c r="L78" i="1"/>
  <c r="K78" i="1"/>
  <c r="J78" i="1"/>
  <c r="S77" i="1"/>
  <c r="R77" i="1"/>
  <c r="Q77" i="1"/>
  <c r="P77" i="1"/>
  <c r="O77" i="1"/>
  <c r="N77" i="1"/>
  <c r="M77" i="1"/>
  <c r="L77" i="1"/>
  <c r="K77" i="1"/>
  <c r="J77" i="1"/>
  <c r="S76" i="1"/>
  <c r="R76" i="1"/>
  <c r="Q76" i="1"/>
  <c r="P76" i="1"/>
  <c r="O76" i="1"/>
  <c r="N76" i="1"/>
  <c r="M76" i="1"/>
  <c r="L76" i="1"/>
  <c r="K76" i="1"/>
  <c r="J76" i="1"/>
  <c r="S75" i="1"/>
  <c r="R75" i="1"/>
  <c r="Q75" i="1"/>
  <c r="P75" i="1"/>
  <c r="O75" i="1"/>
  <c r="N75" i="1"/>
  <c r="M75" i="1"/>
  <c r="L75" i="1"/>
  <c r="K75" i="1"/>
  <c r="J75" i="1"/>
  <c r="S74" i="1"/>
  <c r="R74" i="1"/>
  <c r="Q74" i="1"/>
  <c r="P74" i="1"/>
  <c r="O74" i="1"/>
  <c r="N74" i="1"/>
  <c r="M74" i="1"/>
  <c r="L74" i="1"/>
  <c r="K74" i="1"/>
  <c r="J74" i="1"/>
  <c r="S73" i="1"/>
  <c r="R73" i="1"/>
  <c r="Q73" i="1"/>
  <c r="P73" i="1"/>
  <c r="O73" i="1"/>
  <c r="N73" i="1"/>
  <c r="M73" i="1"/>
  <c r="L73" i="1"/>
  <c r="K73" i="1"/>
  <c r="J73" i="1"/>
  <c r="S72" i="1"/>
  <c r="R72" i="1"/>
  <c r="Q72" i="1"/>
  <c r="P72" i="1"/>
  <c r="O72" i="1"/>
  <c r="N72" i="1"/>
  <c r="M72" i="1"/>
  <c r="L72" i="1"/>
  <c r="K72" i="1"/>
  <c r="J72" i="1"/>
  <c r="S71" i="1"/>
  <c r="R71" i="1"/>
  <c r="Q71" i="1"/>
  <c r="P71" i="1"/>
  <c r="O71" i="1"/>
  <c r="N71" i="1"/>
  <c r="M71" i="1"/>
  <c r="L71" i="1"/>
  <c r="K71" i="1"/>
  <c r="J71" i="1"/>
  <c r="S70" i="1"/>
  <c r="R70" i="1"/>
  <c r="Q70" i="1"/>
  <c r="P70" i="1"/>
  <c r="O70" i="1"/>
  <c r="N70" i="1"/>
  <c r="M70" i="1"/>
  <c r="L70" i="1"/>
  <c r="K70" i="1"/>
  <c r="J70" i="1"/>
  <c r="S69" i="1"/>
  <c r="R69" i="1"/>
  <c r="Q69" i="1"/>
  <c r="P69" i="1"/>
  <c r="O69" i="1"/>
  <c r="N69" i="1"/>
  <c r="M69" i="1"/>
  <c r="L69" i="1"/>
  <c r="K69" i="1"/>
  <c r="J69" i="1"/>
  <c r="S68" i="1"/>
  <c r="R68" i="1"/>
  <c r="Q68" i="1"/>
  <c r="P68" i="1"/>
  <c r="O68" i="1"/>
  <c r="N68" i="1"/>
  <c r="M68" i="1"/>
  <c r="L68" i="1"/>
  <c r="K68" i="1"/>
  <c r="J68" i="1"/>
  <c r="S67" i="1"/>
  <c r="R67" i="1"/>
  <c r="Q67" i="1"/>
  <c r="P67" i="1"/>
  <c r="O67" i="1"/>
  <c r="N67" i="1"/>
  <c r="M67" i="1"/>
  <c r="L67" i="1"/>
  <c r="K67" i="1"/>
  <c r="J67" i="1"/>
  <c r="S66" i="1"/>
  <c r="R66" i="1"/>
  <c r="Q66" i="1"/>
  <c r="P66" i="1"/>
  <c r="O66" i="1"/>
  <c r="N66" i="1"/>
  <c r="M66" i="1"/>
  <c r="L66" i="1"/>
  <c r="K66" i="1"/>
  <c r="J66" i="1"/>
  <c r="S65" i="1"/>
  <c r="R65" i="1"/>
  <c r="Q65" i="1"/>
  <c r="P65" i="1"/>
  <c r="O65" i="1"/>
  <c r="N65" i="1"/>
  <c r="M65" i="1"/>
  <c r="L65" i="1"/>
  <c r="K65" i="1"/>
  <c r="J65" i="1"/>
  <c r="S64" i="1"/>
  <c r="R64" i="1"/>
  <c r="Q64" i="1"/>
  <c r="P64" i="1"/>
  <c r="O64" i="1"/>
  <c r="N64" i="1"/>
  <c r="M64" i="1"/>
  <c r="L64" i="1"/>
  <c r="K64" i="1"/>
  <c r="J64" i="1"/>
  <c r="S63" i="1"/>
  <c r="R63" i="1"/>
  <c r="Q63" i="1"/>
  <c r="P63" i="1"/>
  <c r="O63" i="1"/>
  <c r="N63" i="1"/>
  <c r="M63" i="1"/>
  <c r="L63" i="1"/>
  <c r="K63" i="1"/>
  <c r="J63" i="1"/>
  <c r="S62" i="1"/>
  <c r="R62" i="1"/>
  <c r="Q62" i="1"/>
  <c r="P62" i="1"/>
  <c r="O62" i="1"/>
  <c r="N62" i="1"/>
  <c r="M62" i="1"/>
  <c r="L62" i="1"/>
  <c r="K62" i="1"/>
  <c r="J62" i="1"/>
  <c r="S61" i="1"/>
  <c r="R61" i="1"/>
  <c r="Q61" i="1"/>
  <c r="P61" i="1"/>
  <c r="O61" i="1"/>
  <c r="N61" i="1"/>
  <c r="M61" i="1"/>
  <c r="L61" i="1"/>
  <c r="K61" i="1"/>
  <c r="S60" i="1"/>
  <c r="R60" i="1"/>
  <c r="Q60" i="1"/>
  <c r="P60" i="1"/>
  <c r="O60" i="1"/>
  <c r="N60" i="1"/>
  <c r="M60" i="1"/>
  <c r="L60" i="1"/>
  <c r="K60" i="1"/>
  <c r="J60" i="1"/>
  <c r="S59" i="1"/>
  <c r="R59" i="1"/>
  <c r="Q59" i="1"/>
  <c r="P59" i="1"/>
  <c r="O59" i="1"/>
  <c r="N59" i="1"/>
  <c r="M59" i="1"/>
  <c r="L59" i="1"/>
  <c r="K59" i="1"/>
  <c r="J59" i="1"/>
  <c r="S58" i="1"/>
  <c r="R58" i="1"/>
  <c r="Q58" i="1"/>
  <c r="P58" i="1"/>
  <c r="O58" i="1"/>
  <c r="N58" i="1"/>
  <c r="M58" i="1"/>
  <c r="L58" i="1"/>
  <c r="K58" i="1"/>
  <c r="S57" i="1"/>
  <c r="R57" i="1"/>
  <c r="Q57" i="1"/>
  <c r="P57" i="1"/>
  <c r="O57" i="1"/>
  <c r="N57" i="1"/>
  <c r="M57" i="1"/>
  <c r="L57" i="1"/>
  <c r="K57" i="1"/>
  <c r="J57" i="1"/>
  <c r="S56" i="1"/>
  <c r="R56" i="1"/>
  <c r="Q56" i="1"/>
  <c r="P56" i="1"/>
  <c r="O56" i="1"/>
  <c r="N56" i="1"/>
  <c r="M56" i="1"/>
  <c r="L56" i="1"/>
  <c r="K56" i="1"/>
  <c r="J56" i="1"/>
  <c r="S55" i="1"/>
  <c r="R55" i="1"/>
  <c r="Q55" i="1"/>
  <c r="P55" i="1"/>
  <c r="O55" i="1"/>
  <c r="N55" i="1"/>
  <c r="M55" i="1"/>
  <c r="L55" i="1"/>
  <c r="K55" i="1"/>
  <c r="J55" i="1"/>
  <c r="S54" i="1"/>
  <c r="R54" i="1"/>
  <c r="Q54" i="1"/>
  <c r="P54" i="1"/>
  <c r="O54" i="1"/>
  <c r="N54" i="1"/>
  <c r="M54" i="1"/>
  <c r="L54" i="1"/>
  <c r="K54" i="1"/>
  <c r="J54" i="1"/>
  <c r="S53" i="1"/>
  <c r="R53" i="1"/>
  <c r="Q53" i="1"/>
  <c r="P53" i="1"/>
  <c r="O53" i="1"/>
  <c r="N53" i="1"/>
  <c r="M53" i="1"/>
  <c r="L53" i="1"/>
  <c r="K53" i="1"/>
  <c r="J53" i="1"/>
  <c r="S52" i="1"/>
  <c r="R52" i="1"/>
  <c r="Q52" i="1"/>
  <c r="P52" i="1"/>
  <c r="O52" i="1"/>
  <c r="N52" i="1"/>
  <c r="M52" i="1"/>
  <c r="L52" i="1"/>
  <c r="K52" i="1"/>
  <c r="J52" i="1"/>
  <c r="S51" i="1"/>
  <c r="R51" i="1"/>
  <c r="Q51" i="1"/>
  <c r="P51" i="1"/>
  <c r="O51" i="1"/>
  <c r="N51" i="1"/>
  <c r="M51" i="1"/>
  <c r="L51" i="1"/>
  <c r="K51" i="1"/>
  <c r="J51" i="1"/>
  <c r="S50" i="1"/>
  <c r="R50" i="1"/>
  <c r="Q50" i="1"/>
  <c r="P50" i="1"/>
  <c r="O50" i="1"/>
  <c r="N50" i="1"/>
  <c r="M50" i="1"/>
  <c r="L50" i="1"/>
  <c r="K50" i="1"/>
  <c r="J50" i="1"/>
  <c r="S49" i="1"/>
  <c r="R49" i="1"/>
  <c r="Q49" i="1"/>
  <c r="P49" i="1"/>
  <c r="O49" i="1"/>
  <c r="N49" i="1"/>
  <c r="M49" i="1"/>
  <c r="L49" i="1"/>
  <c r="K49" i="1"/>
  <c r="J49" i="1"/>
  <c r="S48" i="1"/>
  <c r="R48" i="1"/>
  <c r="Q48" i="1"/>
  <c r="P48" i="1"/>
  <c r="O48" i="1"/>
  <c r="N48" i="1"/>
  <c r="M48" i="1"/>
  <c r="L48" i="1"/>
  <c r="K48" i="1"/>
  <c r="S47" i="1"/>
  <c r="R47" i="1"/>
  <c r="Q47" i="1"/>
  <c r="P47" i="1"/>
  <c r="O47" i="1"/>
  <c r="N47" i="1"/>
  <c r="M47" i="1"/>
  <c r="L47" i="1"/>
  <c r="K47" i="1"/>
  <c r="J47" i="1"/>
  <c r="S46" i="1"/>
  <c r="R46" i="1"/>
  <c r="Q46" i="1"/>
  <c r="P46" i="1"/>
  <c r="O46" i="1"/>
  <c r="N46" i="1"/>
  <c r="M46" i="1"/>
  <c r="L46" i="1"/>
  <c r="K46" i="1"/>
  <c r="J46" i="1"/>
  <c r="S45" i="1"/>
  <c r="R45" i="1"/>
  <c r="Q45" i="1"/>
  <c r="P45" i="1"/>
  <c r="O45" i="1"/>
  <c r="N45" i="1"/>
  <c r="M45" i="1"/>
  <c r="L45" i="1"/>
  <c r="K45" i="1"/>
  <c r="J45" i="1"/>
  <c r="S44" i="1"/>
  <c r="R44" i="1"/>
  <c r="Q44" i="1"/>
  <c r="P44" i="1"/>
  <c r="O44" i="1"/>
  <c r="N44" i="1"/>
  <c r="M44" i="1"/>
  <c r="L44" i="1"/>
  <c r="K44" i="1"/>
  <c r="S43" i="1"/>
  <c r="R43" i="1"/>
  <c r="Q43" i="1"/>
  <c r="P43" i="1"/>
  <c r="O43" i="1"/>
  <c r="N43" i="1"/>
  <c r="M43" i="1"/>
  <c r="L43" i="1"/>
  <c r="K43" i="1"/>
  <c r="J43" i="1"/>
  <c r="S42" i="1"/>
  <c r="R42" i="1"/>
  <c r="Q42" i="1"/>
  <c r="P42" i="1"/>
  <c r="O42" i="1"/>
  <c r="N42" i="1"/>
  <c r="M42" i="1"/>
  <c r="L42" i="1"/>
  <c r="K42" i="1"/>
  <c r="J42" i="1"/>
  <c r="S41" i="1"/>
  <c r="R41" i="1"/>
  <c r="Q41" i="1"/>
  <c r="P41" i="1"/>
  <c r="O41" i="1"/>
  <c r="N41" i="1"/>
  <c r="M41" i="1"/>
  <c r="L41" i="1"/>
  <c r="K41" i="1"/>
  <c r="S40" i="1"/>
  <c r="R40" i="1"/>
  <c r="Q40" i="1"/>
  <c r="P40" i="1"/>
  <c r="O40" i="1"/>
  <c r="N40" i="1"/>
  <c r="M40" i="1"/>
  <c r="L40" i="1"/>
  <c r="K40" i="1"/>
  <c r="J40" i="1"/>
  <c r="S39" i="1"/>
  <c r="R39" i="1"/>
  <c r="Q39" i="1"/>
  <c r="P39" i="1"/>
  <c r="O39" i="1"/>
  <c r="N39" i="1"/>
  <c r="M39" i="1"/>
  <c r="L39" i="1"/>
  <c r="K39" i="1"/>
  <c r="J39" i="1"/>
  <c r="S38" i="1"/>
  <c r="R38" i="1"/>
  <c r="Q38" i="1"/>
  <c r="P38" i="1"/>
  <c r="O38" i="1"/>
  <c r="N38" i="1"/>
  <c r="M38" i="1"/>
  <c r="L38" i="1"/>
  <c r="K38" i="1"/>
  <c r="J38" i="1"/>
  <c r="S37" i="1"/>
  <c r="R37" i="1"/>
  <c r="Q37" i="1"/>
  <c r="P37" i="1"/>
  <c r="O37" i="1"/>
  <c r="N37" i="1"/>
  <c r="M37" i="1"/>
  <c r="L37" i="1"/>
  <c r="K37" i="1"/>
  <c r="S36" i="1"/>
  <c r="R36" i="1"/>
  <c r="Q36" i="1"/>
  <c r="P36" i="1"/>
  <c r="O36" i="1"/>
  <c r="N36" i="1"/>
  <c r="M36" i="1"/>
  <c r="L36" i="1"/>
  <c r="K36" i="1"/>
  <c r="J36" i="1"/>
  <c r="S35" i="1"/>
  <c r="R35" i="1"/>
  <c r="Q35" i="1"/>
  <c r="P35" i="1"/>
  <c r="O35" i="1"/>
  <c r="N35" i="1"/>
  <c r="M35" i="1"/>
  <c r="L35" i="1"/>
  <c r="K35" i="1"/>
  <c r="J35" i="1"/>
  <c r="S34" i="1"/>
  <c r="R34" i="1"/>
  <c r="Q34" i="1"/>
  <c r="P34" i="1"/>
  <c r="O34" i="1"/>
  <c r="N34" i="1"/>
  <c r="M34" i="1"/>
  <c r="L34" i="1"/>
  <c r="K34" i="1"/>
  <c r="J34" i="1"/>
  <c r="S33" i="1"/>
  <c r="R33" i="1"/>
  <c r="Q33" i="1"/>
  <c r="P33" i="1"/>
  <c r="O33" i="1"/>
  <c r="N33" i="1"/>
  <c r="M33" i="1"/>
  <c r="L33" i="1"/>
  <c r="K33" i="1"/>
  <c r="J33" i="1"/>
  <c r="S32" i="1"/>
  <c r="R32" i="1"/>
  <c r="Q32" i="1"/>
  <c r="P32" i="1"/>
  <c r="O32" i="1"/>
  <c r="N32" i="1"/>
  <c r="M32" i="1"/>
  <c r="L32" i="1"/>
  <c r="K32" i="1"/>
  <c r="S31" i="1"/>
  <c r="R31" i="1"/>
  <c r="Q31" i="1"/>
  <c r="P31" i="1"/>
  <c r="O31" i="1"/>
  <c r="N31" i="1"/>
  <c r="M31" i="1"/>
  <c r="L31" i="1"/>
  <c r="K31" i="1"/>
  <c r="J31" i="1"/>
  <c r="S30" i="1"/>
  <c r="R30" i="1"/>
  <c r="Q30" i="1"/>
  <c r="P30" i="1"/>
  <c r="O30" i="1"/>
  <c r="N30" i="1"/>
  <c r="M30" i="1"/>
  <c r="L30" i="1"/>
  <c r="K30" i="1"/>
  <c r="J30" i="1"/>
  <c r="S29" i="1"/>
  <c r="R29" i="1"/>
  <c r="Q29" i="1"/>
  <c r="P29" i="1"/>
  <c r="O29" i="1"/>
  <c r="N29" i="1"/>
  <c r="M29" i="1"/>
  <c r="L29" i="1"/>
  <c r="K29" i="1"/>
  <c r="J29" i="1"/>
  <c r="S28" i="1"/>
  <c r="R28" i="1"/>
  <c r="Q28" i="1"/>
  <c r="P28" i="1"/>
  <c r="O28" i="1"/>
  <c r="N28" i="1"/>
  <c r="M28" i="1"/>
  <c r="L28" i="1"/>
  <c r="K28" i="1"/>
  <c r="J28" i="1"/>
  <c r="S27" i="1"/>
  <c r="R27" i="1"/>
  <c r="Q27" i="1"/>
  <c r="P27" i="1"/>
  <c r="O27" i="1"/>
  <c r="N27" i="1"/>
  <c r="M27" i="1"/>
  <c r="L27" i="1"/>
  <c r="K27" i="1"/>
  <c r="J27" i="1"/>
  <c r="S26" i="1"/>
  <c r="R26" i="1"/>
  <c r="Q26" i="1"/>
  <c r="P26" i="1"/>
  <c r="O26" i="1"/>
  <c r="N26" i="1"/>
  <c r="M26" i="1"/>
  <c r="L26" i="1"/>
  <c r="K26" i="1"/>
  <c r="S25" i="1"/>
  <c r="R25" i="1"/>
  <c r="Q25" i="1"/>
  <c r="P25" i="1"/>
  <c r="O25" i="1"/>
  <c r="N25" i="1"/>
  <c r="M25" i="1"/>
  <c r="L25" i="1"/>
  <c r="K25" i="1"/>
  <c r="J25" i="1"/>
  <c r="S24" i="1"/>
  <c r="R24" i="1"/>
  <c r="Q24" i="1"/>
  <c r="P24" i="1"/>
  <c r="O24" i="1"/>
  <c r="N24" i="1"/>
  <c r="M24" i="1"/>
  <c r="L24" i="1"/>
  <c r="K24" i="1"/>
  <c r="S23" i="1"/>
  <c r="R23" i="1"/>
  <c r="Q23" i="1"/>
  <c r="P23" i="1"/>
  <c r="O23" i="1"/>
  <c r="N23" i="1"/>
  <c r="M23" i="1"/>
  <c r="L23" i="1"/>
  <c r="K23" i="1"/>
  <c r="J23" i="1"/>
  <c r="S22" i="1"/>
  <c r="R22" i="1"/>
  <c r="Q22" i="1"/>
  <c r="P22" i="1"/>
  <c r="O22" i="1"/>
  <c r="N22" i="1"/>
  <c r="M22" i="1"/>
  <c r="L22" i="1"/>
  <c r="K22" i="1"/>
  <c r="J22" i="1"/>
  <c r="S21" i="1"/>
  <c r="R21" i="1"/>
  <c r="Q21" i="1"/>
  <c r="P21" i="1"/>
  <c r="O21" i="1"/>
  <c r="N21" i="1"/>
  <c r="M21" i="1"/>
  <c r="L21" i="1"/>
  <c r="K21" i="1"/>
  <c r="J21" i="1"/>
  <c r="S20" i="1"/>
  <c r="R20" i="1"/>
  <c r="Q20" i="1"/>
  <c r="P20" i="1"/>
  <c r="O20" i="1"/>
  <c r="N20" i="1"/>
  <c r="M20" i="1"/>
  <c r="L20" i="1"/>
  <c r="K20" i="1"/>
  <c r="J20" i="1"/>
  <c r="S19" i="1"/>
  <c r="R19" i="1"/>
  <c r="Q19" i="1"/>
  <c r="P19" i="1"/>
  <c r="O19" i="1"/>
  <c r="N19" i="1"/>
  <c r="M19" i="1"/>
  <c r="L19" i="1"/>
  <c r="K19" i="1"/>
  <c r="J19" i="1"/>
  <c r="S18" i="1"/>
  <c r="R18" i="1"/>
  <c r="Q18" i="1"/>
  <c r="P18" i="1"/>
  <c r="O18" i="1"/>
  <c r="N18" i="1"/>
  <c r="M18" i="1"/>
  <c r="L18" i="1"/>
  <c r="K18" i="1"/>
  <c r="J18" i="1"/>
  <c r="S17" i="1"/>
  <c r="R17" i="1"/>
  <c r="Q17" i="1"/>
  <c r="P17" i="1"/>
  <c r="O17" i="1"/>
  <c r="N17" i="1"/>
  <c r="M17" i="1"/>
  <c r="L17" i="1"/>
  <c r="K17" i="1"/>
  <c r="S16" i="1"/>
  <c r="R16" i="1"/>
  <c r="Q16" i="1"/>
  <c r="P16" i="1"/>
  <c r="O16" i="1"/>
  <c r="N16" i="1"/>
  <c r="M16" i="1"/>
  <c r="L16" i="1"/>
  <c r="K16" i="1"/>
  <c r="J16" i="1"/>
  <c r="S15" i="1"/>
  <c r="R15" i="1"/>
  <c r="Q15" i="1"/>
  <c r="P15" i="1"/>
  <c r="O15" i="1"/>
  <c r="N15" i="1"/>
  <c r="M15" i="1"/>
  <c r="L15" i="1"/>
  <c r="K15" i="1"/>
  <c r="J15" i="1"/>
  <c r="S14" i="1"/>
  <c r="R14" i="1"/>
  <c r="Q14" i="1"/>
  <c r="P14" i="1"/>
  <c r="O14" i="1"/>
  <c r="N14" i="1"/>
  <c r="M14" i="1"/>
  <c r="L14" i="1"/>
  <c r="K14" i="1"/>
  <c r="J14" i="1"/>
  <c r="S13" i="1"/>
  <c r="R13" i="1"/>
  <c r="Q13" i="1"/>
  <c r="P13" i="1"/>
  <c r="O13" i="1"/>
  <c r="N13" i="1"/>
  <c r="M13" i="1"/>
  <c r="L13" i="1"/>
  <c r="K13" i="1"/>
  <c r="J13" i="1"/>
  <c r="S12" i="1"/>
  <c r="R12" i="1"/>
  <c r="Q12" i="1"/>
  <c r="P12" i="1"/>
  <c r="O12" i="1"/>
  <c r="N12" i="1"/>
  <c r="M12" i="1"/>
  <c r="L12" i="1"/>
  <c r="K12" i="1"/>
  <c r="S11" i="1"/>
  <c r="R11" i="1"/>
  <c r="Q11" i="1"/>
  <c r="P11" i="1"/>
  <c r="O11" i="1"/>
  <c r="N11" i="1"/>
  <c r="M11" i="1"/>
  <c r="L11" i="1"/>
  <c r="K11" i="1"/>
  <c r="J11" i="1"/>
  <c r="S10" i="1"/>
  <c r="R10" i="1"/>
  <c r="Q10" i="1"/>
  <c r="P10" i="1"/>
  <c r="O10" i="1"/>
  <c r="N10" i="1"/>
  <c r="M10" i="1"/>
  <c r="L10" i="1"/>
  <c r="K10" i="1"/>
  <c r="S9" i="1"/>
  <c r="R9" i="1"/>
  <c r="Q9" i="1"/>
  <c r="P9" i="1"/>
  <c r="O9" i="1"/>
  <c r="N9" i="1"/>
  <c r="M9" i="1"/>
  <c r="L9" i="1"/>
  <c r="K9" i="1"/>
  <c r="J9" i="1"/>
  <c r="M120" i="1" l="1"/>
  <c r="N120" i="1"/>
  <c r="O120" i="1"/>
  <c r="Q120" i="1"/>
  <c r="K120" i="1"/>
  <c r="S120" i="1"/>
  <c r="P120" i="1"/>
  <c r="R120" i="1"/>
</calcChain>
</file>

<file path=xl/sharedStrings.xml><?xml version="1.0" encoding="utf-8"?>
<sst xmlns="http://schemas.openxmlformats.org/spreadsheetml/2006/main" count="470" uniqueCount="140">
  <si>
    <t>Der Präsident des Kammergerichts</t>
  </si>
  <si>
    <t xml:space="preserve">Stand: </t>
  </si>
  <si>
    <t>Referat für Aus- und Fortbildung</t>
  </si>
  <si>
    <t>2325 E-A 1.2021</t>
  </si>
  <si>
    <t>Bitte die hier hinterlegten Kürzel für die Eintragungen verwenden, sonst wird nicht gezählt!</t>
  </si>
  <si>
    <t xml:space="preserve"> Lehrgang III</t>
  </si>
  <si>
    <t>Fam</t>
  </si>
  <si>
    <t>Nl</t>
  </si>
  <si>
    <t>Betr</t>
  </si>
  <si>
    <t>ZVG</t>
  </si>
  <si>
    <t>HR</t>
  </si>
  <si>
    <t>Tast</t>
  </si>
  <si>
    <t>Engl</t>
  </si>
  <si>
    <t>Arb</t>
  </si>
  <si>
    <t>Ges</t>
  </si>
  <si>
    <t>Kasse</t>
  </si>
  <si>
    <t>08:00-09:30</t>
  </si>
  <si>
    <t>10:00-11:30</t>
  </si>
  <si>
    <t>12:30-14:00</t>
  </si>
  <si>
    <t>14:15-15:45</t>
  </si>
  <si>
    <t xml:space="preserve">Raum </t>
  </si>
  <si>
    <t>Bemerkungen</t>
  </si>
  <si>
    <t>Mo</t>
  </si>
  <si>
    <t>Di</t>
  </si>
  <si>
    <t>Mi</t>
  </si>
  <si>
    <t>Do</t>
  </si>
  <si>
    <t>Fr</t>
  </si>
  <si>
    <t>Gesamtzahl der unterrichteten Doppelstunden</t>
  </si>
  <si>
    <t>Praxis</t>
  </si>
  <si>
    <t>ab</t>
  </si>
  <si>
    <t>Betreuung</t>
  </si>
  <si>
    <t>Familie</t>
  </si>
  <si>
    <t>Nachlass</t>
  </si>
  <si>
    <t>Wahlstation</t>
  </si>
  <si>
    <t>am</t>
  </si>
  <si>
    <t>IT-Betreuung</t>
  </si>
  <si>
    <t>IT-fS-Familie</t>
  </si>
  <si>
    <t>Wiederholungslehrgang</t>
  </si>
  <si>
    <t>Lehrgang III</t>
  </si>
  <si>
    <t>Fach</t>
  </si>
  <si>
    <t>Std.</t>
  </si>
  <si>
    <t>Dozent</t>
  </si>
  <si>
    <t>Familiensachen</t>
  </si>
  <si>
    <t>Betreuungssachen</t>
  </si>
  <si>
    <t>Zwangsversteigerungss.</t>
  </si>
  <si>
    <t>Handelsregistersachen</t>
  </si>
  <si>
    <t>Tastschreiben</t>
  </si>
  <si>
    <t>Englisch</t>
  </si>
  <si>
    <t>Arbeitsgerichtssachen</t>
  </si>
  <si>
    <t>Gesundheitsvorsorge</t>
  </si>
  <si>
    <t>Kassenwesen</t>
  </si>
  <si>
    <t>IT-forumSTAR-Familie</t>
  </si>
  <si>
    <t>IT-Aulak Betreuung</t>
  </si>
  <si>
    <t>IT-Aulak Nachlass</t>
  </si>
  <si>
    <r>
      <t xml:space="preserve">Stundenplan </t>
    </r>
    <r>
      <rPr>
        <b/>
        <i/>
        <sz val="11"/>
        <rFont val="Arial"/>
        <family val="2"/>
      </rPr>
      <t>M1/21</t>
    </r>
  </si>
  <si>
    <t>Fr. Adelhoefer</t>
  </si>
  <si>
    <t>Fr. Jozefiak</t>
  </si>
  <si>
    <t>Fr. Schneider</t>
  </si>
  <si>
    <t>Fr. Quenum</t>
  </si>
  <si>
    <t>Pabs</t>
  </si>
  <si>
    <t>Fr. Berg/Thiele</t>
  </si>
  <si>
    <t>Sozialgerichtssachen</t>
  </si>
  <si>
    <t>Fr. Kohlhoff</t>
  </si>
  <si>
    <t>Klassensprecher*in: Kira Muche und Timo Trosiner</t>
  </si>
  <si>
    <t>Anrede</t>
  </si>
  <si>
    <t>Nachname</t>
  </si>
  <si>
    <t>Vorname</t>
  </si>
  <si>
    <t xml:space="preserve">Herr </t>
  </si>
  <si>
    <t>Both</t>
  </si>
  <si>
    <t>Alexander</t>
  </si>
  <si>
    <t>Frau</t>
  </si>
  <si>
    <t>Bursy</t>
  </si>
  <si>
    <t>Alina</t>
  </si>
  <si>
    <t>Gruppe I</t>
  </si>
  <si>
    <t>Çetintaş</t>
  </si>
  <si>
    <t>Dilay Nur</t>
  </si>
  <si>
    <t>Lange</t>
  </si>
  <si>
    <t>Dustin</t>
  </si>
  <si>
    <t>Nina Mona</t>
  </si>
  <si>
    <t>Marggraf</t>
  </si>
  <si>
    <t>Jasmin</t>
  </si>
  <si>
    <t>Muche</t>
  </si>
  <si>
    <t>Kira</t>
  </si>
  <si>
    <t>Phutayanon</t>
  </si>
  <si>
    <t>Nattha</t>
  </si>
  <si>
    <t>Redler</t>
  </si>
  <si>
    <t>Nancy</t>
  </si>
  <si>
    <t>Gruppe II</t>
  </si>
  <si>
    <t>Rolfes</t>
  </si>
  <si>
    <t>Yasmin</t>
  </si>
  <si>
    <t>Şen</t>
  </si>
  <si>
    <t>Çağla</t>
  </si>
  <si>
    <t>Snitkovska</t>
  </si>
  <si>
    <t>Anna</t>
  </si>
  <si>
    <t>Trosiner</t>
  </si>
  <si>
    <t>Timo</t>
  </si>
  <si>
    <t>Jörissen</t>
  </si>
  <si>
    <t>Nils</t>
  </si>
  <si>
    <t>Rodenberg</t>
  </si>
  <si>
    <t>Felix</t>
  </si>
  <si>
    <t>Klassenraum: S215</t>
  </si>
  <si>
    <t>Himmelfahrt</t>
  </si>
  <si>
    <t>Pfingstmontag</t>
  </si>
  <si>
    <t>Urlaubsvorgabe</t>
  </si>
  <si>
    <t>Fam-Klausur II</t>
  </si>
  <si>
    <t>Fr. von Rostowsky</t>
  </si>
  <si>
    <t>Fr. Sarabinski-Klebel</t>
  </si>
  <si>
    <t xml:space="preserve"> </t>
  </si>
  <si>
    <t>HR Klausur</t>
  </si>
  <si>
    <t>HR Klausurrückg.</t>
  </si>
  <si>
    <t>NL-Klausur</t>
  </si>
  <si>
    <t>AG Spandau</t>
  </si>
  <si>
    <t xml:space="preserve">Beginn 08:30 Uhr </t>
  </si>
  <si>
    <t>Soz</t>
  </si>
  <si>
    <t>Hr. Kretzschmar</t>
  </si>
  <si>
    <t>Ad</t>
  </si>
  <si>
    <t>Barske+Adelhoefer</t>
  </si>
  <si>
    <t>KL</t>
  </si>
  <si>
    <t>Fam + KL</t>
  </si>
  <si>
    <t>Klassenleiterstunde (KL)</t>
  </si>
  <si>
    <t>Ö</t>
  </si>
  <si>
    <t>?</t>
  </si>
  <si>
    <t>Erfahrungsaustausch + KL</t>
  </si>
  <si>
    <t>häusl. Arbeit</t>
  </si>
  <si>
    <t>Fam + NL zurück</t>
  </si>
  <si>
    <t>*</t>
  </si>
  <si>
    <t>* Raum belegt</t>
  </si>
  <si>
    <t>Fam-Klausur I</t>
  </si>
  <si>
    <t>Fam*</t>
  </si>
  <si>
    <t>*Fam Ausfall</t>
  </si>
  <si>
    <t>Betr-Klausur</t>
  </si>
  <si>
    <t>Fr. Schlesing</t>
  </si>
  <si>
    <t>KG 010</t>
  </si>
  <si>
    <t>08:00 - 15:15 AuLAK Nachlass (Gruppe I)</t>
  </si>
  <si>
    <t>08:00 - 15:15 AuLAK Nachlass (Gruppe II)</t>
  </si>
  <si>
    <t xml:space="preserve">Diversity </t>
  </si>
  <si>
    <t>Diversity*</t>
  </si>
  <si>
    <t>*ausgefallen</t>
  </si>
  <si>
    <t>09:00-12:00</t>
  </si>
  <si>
    <t>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</si>
</sst>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i/>
      <sz val="11"/>
      <name val="Arial"/>
      <family val="2"/>
    </font>
    <font>
      <b/>
      <sz val="11"/>
      <color rgb="FF000000"/>
      <name val="Arial"/>
      <family val="2"/>
    </font>
    <font>
      <u/>
      <sz val="11"/>
      <color rgb="FF0563C1"/>
      <name val="Arial"/>
      <family val="2"/>
    </font>
    <font>
      <sz val="10"/>
      <name val="Arial"/>
      <family val="2"/>
    </font>
    <font>
      <sz val="11"/>
      <color rgb="FFFF0000"/>
      <name val="Arial"/>
      <family val="2"/>
    </font>
    <font>
      <b/>
      <sz val="10"/>
      <color rgb="FFC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name val="Arial"/>
      <family val="2"/>
    </font>
    <font>
      <sz val="8"/>
      <name val="Arial"/>
      <family val="2"/>
    </font>
    <font>
      <sz val="11"/>
      <color rgb="FF00B0F0"/>
      <name val="Arial"/>
      <family val="2"/>
    </font>
    <font>
      <strike/>
      <sz val="10"/>
      <name val="Arial"/>
      <family val="2"/>
    </font>
    <font>
      <strike/>
      <sz val="10"/>
      <color rgb="FF000000"/>
      <name val="Arial"/>
      <family val="2"/>
    </font>
    <font>
      <sz val="10"/>
      <color theme="1"/>
      <name val="Symbol"/>
      <family val="1"/>
      <charset val="2"/>
    </font>
    <font>
      <sz val="9"/>
      <color rgb="FF000000"/>
      <name val="Arial"/>
      <family val="2"/>
    </font>
    <font>
      <sz val="11"/>
      <color rgb="FFFF000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7C8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AC91F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8D42C6"/>
        <bgColor indexed="64"/>
      </patternFill>
    </fill>
    <fill>
      <patternFill patternType="solid">
        <fgColor rgb="FFE7F092"/>
        <bgColor rgb="FFFFFFFF"/>
      </patternFill>
    </fill>
    <fill>
      <patternFill patternType="solid">
        <fgColor rgb="FFE7F092"/>
        <bgColor indexed="64"/>
      </patternFill>
    </fill>
    <fill>
      <patternFill patternType="solid">
        <fgColor rgb="FF8D42C6"/>
        <bgColor rgb="FFFFFFFF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7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3" fillId="12" borderId="3" xfId="0" applyFont="1" applyFill="1" applyBorder="1" applyAlignment="1">
      <alignment horizontal="left" vertical="center" wrapText="1"/>
    </xf>
    <xf numFmtId="0" fontId="2" fillId="12" borderId="3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left" vertical="center" wrapText="1"/>
    </xf>
    <xf numFmtId="0" fontId="6" fillId="12" borderId="3" xfId="0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12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12" borderId="5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/>
    </xf>
    <xf numFmtId="0" fontId="5" fillId="0" borderId="5" xfId="0" applyFont="1" applyFill="1" applyBorder="1"/>
    <xf numFmtId="0" fontId="6" fillId="15" borderId="5" xfId="0" applyFont="1" applyFill="1" applyBorder="1"/>
    <xf numFmtId="0" fontId="6" fillId="15" borderId="5" xfId="0" applyFont="1" applyFill="1" applyBorder="1" applyAlignment="1">
      <alignment horizontal="center"/>
    </xf>
    <xf numFmtId="0" fontId="8" fillId="0" borderId="5" xfId="0" applyFont="1" applyBorder="1"/>
    <xf numFmtId="0" fontId="8" fillId="0" borderId="5" xfId="0" applyFont="1" applyBorder="1" applyAlignment="1">
      <alignment horizontal="center"/>
    </xf>
    <xf numFmtId="0" fontId="8" fillId="16" borderId="5" xfId="0" applyFont="1" applyFill="1" applyBorder="1"/>
    <xf numFmtId="0" fontId="8" fillId="0" borderId="0" xfId="0" applyFont="1"/>
    <xf numFmtId="0" fontId="8" fillId="16" borderId="0" xfId="0" applyFont="1" applyFill="1" applyAlignment="1">
      <alignment horizontal="center" vertical="center"/>
    </xf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0" fontId="8" fillId="15" borderId="5" xfId="0" applyFont="1" applyFill="1" applyBorder="1"/>
    <xf numFmtId="0" fontId="6" fillId="0" borderId="5" xfId="0" applyFont="1" applyFill="1" applyBorder="1"/>
    <xf numFmtId="14" fontId="6" fillId="0" borderId="5" xfId="0" applyNumberFormat="1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14" fontId="6" fillId="15" borderId="5" xfId="0" applyNumberFormat="1" applyFont="1" applyFill="1" applyBorder="1" applyAlignment="1">
      <alignment horizontal="left" vertical="center"/>
    </xf>
    <xf numFmtId="20" fontId="6" fillId="15" borderId="5" xfId="0" applyNumberFormat="1" applyFont="1" applyFill="1" applyBorder="1" applyAlignment="1">
      <alignment horizontal="center" vertical="center"/>
    </xf>
    <xf numFmtId="14" fontId="6" fillId="0" borderId="5" xfId="0" applyNumberFormat="1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5" xfId="0" applyFont="1" applyBorder="1"/>
    <xf numFmtId="0" fontId="5" fillId="0" borderId="5" xfId="0" applyFont="1" applyBorder="1" applyAlignment="1">
      <alignment horizontal="left" vertical="center"/>
    </xf>
    <xf numFmtId="14" fontId="5" fillId="0" borderId="5" xfId="0" applyNumberFormat="1" applyFont="1" applyBorder="1" applyAlignment="1">
      <alignment horizontal="left" vertical="center"/>
    </xf>
    <xf numFmtId="0" fontId="13" fillId="0" borderId="0" xfId="0" applyFont="1"/>
    <xf numFmtId="0" fontId="15" fillId="3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5" fillId="4" borderId="6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center" vertical="center" wrapText="1"/>
    </xf>
    <xf numFmtId="0" fontId="15" fillId="10" borderId="6" xfId="0" applyFont="1" applyFill="1" applyBorder="1" applyAlignment="1">
      <alignment horizontal="center" vertical="center" wrapText="1"/>
    </xf>
    <xf numFmtId="0" fontId="15" fillId="11" borderId="6" xfId="0" applyFont="1" applyFill="1" applyBorder="1" applyAlignment="1">
      <alignment horizontal="center" vertical="center" wrapText="1"/>
    </xf>
    <xf numFmtId="0" fontId="15" fillId="18" borderId="6" xfId="0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" fillId="0" borderId="0" xfId="0" applyFont="1"/>
    <xf numFmtId="0" fontId="18" fillId="0" borderId="0" xfId="0" applyFont="1" applyBorder="1"/>
    <xf numFmtId="0" fontId="18" fillId="18" borderId="5" xfId="0" applyFont="1" applyFill="1" applyBorder="1"/>
    <xf numFmtId="0" fontId="18" fillId="17" borderId="0" xfId="0" applyFont="1" applyFill="1" applyBorder="1"/>
    <xf numFmtId="0" fontId="18" fillId="20" borderId="5" xfId="0" applyFont="1" applyFill="1" applyBorder="1"/>
    <xf numFmtId="0" fontId="18" fillId="0" borderId="0" xfId="0" applyFont="1"/>
    <xf numFmtId="0" fontId="19" fillId="0" borderId="5" xfId="0" applyFont="1" applyBorder="1"/>
    <xf numFmtId="0" fontId="3" fillId="0" borderId="1" xfId="0" applyFont="1" applyBorder="1" applyAlignment="1"/>
    <xf numFmtId="0" fontId="2" fillId="0" borderId="5" xfId="0" applyFont="1" applyFill="1" applyBorder="1" applyAlignment="1">
      <alignment vertical="center"/>
    </xf>
    <xf numFmtId="0" fontId="2" fillId="0" borderId="5" xfId="0" applyFont="1" applyFill="1" applyBorder="1" applyAlignment="1"/>
    <xf numFmtId="0" fontId="6" fillId="3" borderId="5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5" fillId="0" borderId="0" xfId="0" applyFont="1"/>
    <xf numFmtId="0" fontId="6" fillId="6" borderId="5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/>
    </xf>
    <xf numFmtId="0" fontId="3" fillId="13" borderId="4" xfId="0" applyFont="1" applyFill="1" applyBorder="1" applyAlignment="1">
      <alignment horizontal="left" vertical="center"/>
    </xf>
    <xf numFmtId="0" fontId="2" fillId="13" borderId="4" xfId="0" applyFont="1" applyFill="1" applyBorder="1" applyAlignment="1">
      <alignment horizontal="center" vertical="center"/>
    </xf>
    <xf numFmtId="0" fontId="8" fillId="12" borderId="4" xfId="0" applyFont="1" applyFill="1" applyBorder="1" applyAlignment="1">
      <alignment horizontal="center"/>
    </xf>
    <xf numFmtId="0" fontId="3" fillId="14" borderId="5" xfId="0" applyFont="1" applyFill="1" applyBorder="1" applyAlignment="1">
      <alignment horizontal="left" vertical="center"/>
    </xf>
    <xf numFmtId="14" fontId="2" fillId="0" borderId="5" xfId="0" applyNumberFormat="1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2" fillId="14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6" fillId="4" borderId="5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left" vertical="center" wrapText="1"/>
    </xf>
    <xf numFmtId="0" fontId="2" fillId="12" borderId="5" xfId="0" applyFont="1" applyFill="1" applyBorder="1" applyAlignment="1">
      <alignment horizontal="left" vertical="center" wrapText="1"/>
    </xf>
    <xf numFmtId="0" fontId="6" fillId="12" borderId="5" xfId="0" applyFont="1" applyFill="1" applyBorder="1" applyAlignment="1">
      <alignment horizontal="center"/>
    </xf>
    <xf numFmtId="0" fontId="3" fillId="13" borderId="5" xfId="0" applyFont="1" applyFill="1" applyBorder="1" applyAlignment="1">
      <alignment horizontal="left" vertical="center"/>
    </xf>
    <xf numFmtId="0" fontId="8" fillId="12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12" borderId="5" xfId="0" applyFont="1" applyFill="1" applyBorder="1" applyAlignment="1">
      <alignment horizontal="left" vertical="center"/>
    </xf>
    <xf numFmtId="0" fontId="11" fillId="0" borderId="5" xfId="0" applyFont="1" applyBorder="1" applyAlignment="1">
      <alignment horizontal="center"/>
    </xf>
    <xf numFmtId="0" fontId="8" fillId="16" borderId="5" xfId="0" applyFont="1" applyFill="1" applyBorder="1" applyAlignment="1">
      <alignment horizontal="right" vertical="center"/>
    </xf>
    <xf numFmtId="0" fontId="6" fillId="7" borderId="5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0" fillId="11" borderId="5" xfId="0" applyFont="1" applyFill="1" applyBorder="1" applyAlignment="1">
      <alignment horizontal="center" vertical="center"/>
    </xf>
    <xf numFmtId="0" fontId="10" fillId="11" borderId="5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4" fillId="8" borderId="6" xfId="0" applyFont="1" applyFill="1" applyBorder="1" applyAlignment="1">
      <alignment horizontal="center" vertical="center" wrapText="1"/>
    </xf>
    <xf numFmtId="0" fontId="10" fillId="24" borderId="5" xfId="0" applyFont="1" applyFill="1" applyBorder="1" applyAlignment="1">
      <alignment horizontal="center"/>
    </xf>
    <xf numFmtId="0" fontId="2" fillId="24" borderId="6" xfId="0" applyFont="1" applyFill="1" applyBorder="1" applyAlignment="1">
      <alignment horizontal="center" vertical="center"/>
    </xf>
    <xf numFmtId="0" fontId="10" fillId="19" borderId="6" xfId="0" applyFont="1" applyFill="1" applyBorder="1" applyAlignment="1">
      <alignment horizontal="center" vertical="center"/>
    </xf>
    <xf numFmtId="0" fontId="6" fillId="18" borderId="5" xfId="0" applyFont="1" applyFill="1" applyBorder="1" applyAlignment="1">
      <alignment horizontal="center" vertical="center"/>
    </xf>
    <xf numFmtId="0" fontId="2" fillId="19" borderId="5" xfId="0" applyFont="1" applyFill="1" applyBorder="1" applyAlignment="1">
      <alignment horizontal="center" vertical="center"/>
    </xf>
    <xf numFmtId="0" fontId="25" fillId="0" borderId="0" xfId="0" applyFont="1"/>
    <xf numFmtId="0" fontId="6" fillId="0" borderId="5" xfId="0" applyFont="1" applyBorder="1" applyAlignment="1">
      <alignment vertical="center"/>
    </xf>
    <xf numFmtId="0" fontId="26" fillId="24" borderId="5" xfId="0" applyFont="1" applyFill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21" fillId="17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/>
    </xf>
    <xf numFmtId="0" fontId="5" fillId="0" borderId="0" xfId="0" applyFont="1"/>
    <xf numFmtId="0" fontId="0" fillId="17" borderId="0" xfId="0" applyFill="1" applyBorder="1" applyAlignment="1">
      <alignment horizontal="center"/>
    </xf>
    <xf numFmtId="0" fontId="0" fillId="17" borderId="0" xfId="0" applyFill="1" applyBorder="1"/>
    <xf numFmtId="0" fontId="27" fillId="17" borderId="0" xfId="0" applyFont="1" applyFill="1" applyBorder="1"/>
    <xf numFmtId="14" fontId="2" fillId="0" borderId="5" xfId="0" applyNumberFormat="1" applyFont="1" applyBorder="1" applyAlignment="1">
      <alignment horizontal="left" vertical="center"/>
    </xf>
    <xf numFmtId="0" fontId="2" fillId="17" borderId="5" xfId="0" applyFont="1" applyFill="1" applyBorder="1" applyAlignment="1">
      <alignment horizontal="center"/>
    </xf>
    <xf numFmtId="0" fontId="2" fillId="25" borderId="5" xfId="0" applyFont="1" applyFill="1" applyBorder="1" applyAlignment="1">
      <alignment horizontal="center" vertical="center"/>
    </xf>
    <xf numFmtId="0" fontId="5" fillId="22" borderId="5" xfId="0" applyFont="1" applyFill="1" applyBorder="1" applyAlignment="1">
      <alignment horizontal="center"/>
    </xf>
    <xf numFmtId="0" fontId="15" fillId="10" borderId="6" xfId="0" applyFont="1" applyFill="1" applyBorder="1" applyAlignment="1">
      <alignment horizontal="left" vertical="center" wrapText="1"/>
    </xf>
    <xf numFmtId="0" fontId="15" fillId="10" borderId="6" xfId="0" applyFont="1" applyFill="1" applyBorder="1" applyAlignment="1">
      <alignment vertical="center"/>
    </xf>
    <xf numFmtId="0" fontId="6" fillId="6" borderId="7" xfId="0" applyFont="1" applyFill="1" applyBorder="1" applyAlignment="1">
      <alignment vertical="center" wrapText="1"/>
    </xf>
    <xf numFmtId="0" fontId="6" fillId="6" borderId="8" xfId="0" applyFont="1" applyFill="1" applyBorder="1" applyAlignment="1">
      <alignment vertical="center" wrapText="1"/>
    </xf>
    <xf numFmtId="0" fontId="15" fillId="7" borderId="9" xfId="0" applyFont="1" applyFill="1" applyBorder="1" applyAlignment="1">
      <alignment horizontal="left" vertical="center" wrapText="1"/>
    </xf>
    <xf numFmtId="0" fontId="15" fillId="7" borderId="10" xfId="0" applyFont="1" applyFill="1" applyBorder="1" applyAlignment="1">
      <alignment horizontal="left" vertical="center" wrapText="1"/>
    </xf>
    <xf numFmtId="0" fontId="15" fillId="7" borderId="9" xfId="0" applyFont="1" applyFill="1" applyBorder="1" applyAlignment="1">
      <alignment vertical="center"/>
    </xf>
    <xf numFmtId="0" fontId="15" fillId="7" borderId="10" xfId="0" applyFont="1" applyFill="1" applyBorder="1" applyAlignment="1">
      <alignment vertical="center"/>
    </xf>
    <xf numFmtId="0" fontId="23" fillId="8" borderId="6" xfId="0" applyFont="1" applyFill="1" applyBorder="1" applyAlignment="1">
      <alignment horizontal="left" vertical="center"/>
    </xf>
    <xf numFmtId="0" fontId="24" fillId="8" borderId="6" xfId="0" applyFont="1" applyFill="1" applyBorder="1" applyAlignment="1">
      <alignment vertical="center"/>
    </xf>
    <xf numFmtId="0" fontId="15" fillId="9" borderId="6" xfId="0" applyFont="1" applyFill="1" applyBorder="1" applyAlignment="1">
      <alignment horizontal="left" vertical="center" wrapText="1"/>
    </xf>
    <xf numFmtId="0" fontId="15" fillId="9" borderId="6" xfId="0" applyFont="1" applyFill="1" applyBorder="1" applyAlignment="1">
      <alignment vertical="center"/>
    </xf>
    <xf numFmtId="0" fontId="6" fillId="6" borderId="7" xfId="0" applyFont="1" applyFill="1" applyBorder="1" applyAlignment="1">
      <alignment horizontal="left" vertical="center" wrapText="1"/>
    </xf>
    <xf numFmtId="0" fontId="6" fillId="6" borderId="8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vertical="center"/>
    </xf>
    <xf numFmtId="0" fontId="10" fillId="19" borderId="6" xfId="0" applyFont="1" applyFill="1" applyBorder="1" applyAlignment="1">
      <alignment horizontal="left" vertical="center"/>
    </xf>
    <xf numFmtId="0" fontId="10" fillId="19" borderId="6" xfId="0" applyFont="1" applyFill="1" applyBorder="1" applyAlignment="1">
      <alignment vertical="center"/>
    </xf>
    <xf numFmtId="0" fontId="15" fillId="11" borderId="6" xfId="0" applyFont="1" applyFill="1" applyBorder="1" applyAlignment="1">
      <alignment horizontal="left" vertical="center" wrapText="1"/>
    </xf>
    <xf numFmtId="0" fontId="15" fillId="11" borderId="6" xfId="0" applyFont="1" applyFill="1" applyBorder="1" applyAlignment="1">
      <alignment vertical="center"/>
    </xf>
    <xf numFmtId="0" fontId="15" fillId="17" borderId="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/>
    <xf numFmtId="0" fontId="10" fillId="3" borderId="6" xfId="0" applyFont="1" applyFill="1" applyBorder="1" applyAlignment="1">
      <alignment vertical="center"/>
    </xf>
    <xf numFmtId="0" fontId="15" fillId="4" borderId="6" xfId="0" applyFont="1" applyFill="1" applyBorder="1" applyAlignment="1">
      <alignment horizontal="left" vertical="center"/>
    </xf>
    <xf numFmtId="0" fontId="15" fillId="4" borderId="6" xfId="0" applyFont="1" applyFill="1" applyBorder="1" applyAlignment="1">
      <alignment vertical="center"/>
    </xf>
    <xf numFmtId="0" fontId="15" fillId="5" borderId="6" xfId="0" applyFont="1" applyFill="1" applyBorder="1" applyAlignment="1">
      <alignment horizontal="left" vertical="center" wrapText="1"/>
    </xf>
    <xf numFmtId="0" fontId="15" fillId="5" borderId="6" xfId="0" applyFont="1" applyFill="1" applyBorder="1" applyAlignment="1">
      <alignment vertical="center"/>
    </xf>
    <xf numFmtId="0" fontId="2" fillId="22" borderId="5" xfId="0" applyFont="1" applyFill="1" applyBorder="1" applyAlignment="1">
      <alignment horizontal="center" vertical="center"/>
    </xf>
    <xf numFmtId="0" fontId="2" fillId="11" borderId="11" xfId="0" applyFont="1" applyFill="1" applyBorder="1" applyAlignment="1">
      <alignment horizontal="center" vertical="center"/>
    </xf>
    <xf numFmtId="0" fontId="2" fillId="11" borderId="12" xfId="0" applyFont="1" applyFill="1" applyBorder="1" applyAlignment="1">
      <alignment horizontal="center" vertical="center"/>
    </xf>
    <xf numFmtId="0" fontId="2" fillId="11" borderId="13" xfId="0" applyFont="1" applyFill="1" applyBorder="1" applyAlignment="1">
      <alignment horizontal="center" vertical="center"/>
    </xf>
    <xf numFmtId="0" fontId="2" fillId="17" borderId="11" xfId="0" applyFont="1" applyFill="1" applyBorder="1" applyAlignment="1">
      <alignment horizontal="center"/>
    </xf>
    <xf numFmtId="0" fontId="2" fillId="17" borderId="12" xfId="0" applyFont="1" applyFill="1" applyBorder="1" applyAlignment="1">
      <alignment horizontal="center"/>
    </xf>
    <xf numFmtId="0" fontId="2" fillId="17" borderId="13" xfId="0" applyFont="1" applyFill="1" applyBorder="1" applyAlignment="1">
      <alignment horizontal="center"/>
    </xf>
    <xf numFmtId="0" fontId="2" fillId="22" borderId="11" xfId="0" applyFont="1" applyFill="1" applyBorder="1" applyAlignment="1">
      <alignment horizontal="center" vertical="center"/>
    </xf>
    <xf numFmtId="0" fontId="2" fillId="22" borderId="13" xfId="0" applyFont="1" applyFill="1" applyBorder="1" applyAlignment="1">
      <alignment horizontal="center" vertical="center"/>
    </xf>
    <xf numFmtId="0" fontId="10" fillId="24" borderId="6" xfId="0" applyFont="1" applyFill="1" applyBorder="1" applyAlignment="1">
      <alignment horizontal="left" vertical="center"/>
    </xf>
    <xf numFmtId="0" fontId="10" fillId="24" borderId="6" xfId="0" applyFont="1" applyFill="1" applyBorder="1" applyAlignment="1">
      <alignment vertical="center"/>
    </xf>
    <xf numFmtId="0" fontId="15" fillId="18" borderId="6" xfId="0" applyFont="1" applyFill="1" applyBorder="1" applyAlignment="1">
      <alignment horizontal="left" vertical="center" wrapText="1"/>
    </xf>
    <xf numFmtId="0" fontId="15" fillId="18" borderId="6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21" borderId="5" xfId="1" applyFont="1" applyFill="1" applyBorder="1" applyAlignment="1">
      <alignment horizontal="center" vertical="center"/>
    </xf>
    <xf numFmtId="0" fontId="2" fillId="15" borderId="5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0" fillId="3" borderId="6" xfId="0" applyFont="1" applyFill="1" applyBorder="1" applyAlignment="1">
      <alignment horizontal="left" vertical="center"/>
    </xf>
    <xf numFmtId="0" fontId="20" fillId="23" borderId="11" xfId="0" applyFont="1" applyFill="1" applyBorder="1" applyAlignment="1">
      <alignment horizontal="center" vertical="center"/>
    </xf>
    <xf numFmtId="0" fontId="20" fillId="23" borderId="13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colors>
    <mruColors>
      <color rgb="FF8D42C6"/>
      <color rgb="FFAC91F1"/>
      <color rgb="FFE7F092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61"/>
  <sheetViews>
    <sheetView tabSelected="1" workbookViewId="0">
      <selection activeCell="H9" sqref="H9"/>
    </sheetView>
  </sheetViews>
  <sheetFormatPr baseColWidth="10" defaultColWidth="10.85546875" defaultRowHeight="14.25" x14ac:dyDescent="0.2"/>
  <cols>
    <col min="1" max="1" width="6.5703125" style="72" customWidth="1"/>
    <col min="2" max="6" width="11.5703125" style="72" customWidth="1"/>
    <col min="7" max="7" width="10.5703125" style="72" customWidth="1"/>
    <col min="8" max="8" width="15.5703125" style="72" customWidth="1"/>
    <col min="9" max="19" width="6.5703125" style="72" customWidth="1"/>
    <col min="20" max="16384" width="10.85546875" style="72"/>
  </cols>
  <sheetData>
    <row r="1" spans="1:19" ht="15" x14ac:dyDescent="0.2">
      <c r="A1" s="1" t="s">
        <v>0</v>
      </c>
      <c r="B1" s="1"/>
      <c r="C1" s="2"/>
      <c r="D1" s="2"/>
      <c r="E1" s="3"/>
      <c r="F1" s="2"/>
      <c r="G1" s="4" t="s">
        <v>1</v>
      </c>
      <c r="H1" s="5">
        <v>44711</v>
      </c>
      <c r="I1" s="72" t="s">
        <v>115</v>
      </c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x14ac:dyDescent="0.2">
      <c r="A2" s="1" t="s">
        <v>2</v>
      </c>
      <c r="B2" s="1"/>
      <c r="C2" s="2"/>
      <c r="D2" s="2"/>
      <c r="E2" s="6"/>
      <c r="F2" s="2"/>
      <c r="G2" s="3"/>
      <c r="H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ht="15" customHeight="1" x14ac:dyDescent="0.2">
      <c r="A3" s="7" t="s">
        <v>3</v>
      </c>
      <c r="B3" s="7"/>
      <c r="C3" s="8"/>
      <c r="D3" s="9"/>
      <c r="E3" s="9"/>
      <c r="F3" s="9"/>
      <c r="G3" s="9"/>
      <c r="H3" s="10" t="s">
        <v>4</v>
      </c>
      <c r="I3" s="11"/>
      <c r="J3" s="12"/>
      <c r="K3" s="12"/>
      <c r="L3" s="12"/>
      <c r="M3" s="12"/>
      <c r="N3" s="12"/>
      <c r="O3" s="6"/>
      <c r="P3" s="6"/>
      <c r="Q3" s="6"/>
      <c r="R3" s="6"/>
      <c r="S3" s="6"/>
    </row>
    <row r="4" spans="1:19" ht="15" x14ac:dyDescent="0.2">
      <c r="A4" s="13"/>
      <c r="B4" s="4"/>
      <c r="C4" s="8"/>
      <c r="D4" s="2"/>
      <c r="E4" s="2"/>
      <c r="F4" s="2"/>
      <c r="G4" s="2"/>
      <c r="H4" s="2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x14ac:dyDescent="0.2">
      <c r="A5" s="145" t="s">
        <v>54</v>
      </c>
      <c r="B5" s="146"/>
      <c r="C5" s="146"/>
      <c r="D5" s="146"/>
      <c r="E5" s="146"/>
      <c r="F5" s="2"/>
      <c r="G5" s="14"/>
      <c r="H5" s="2"/>
      <c r="J5" s="6">
        <v>37</v>
      </c>
      <c r="K5" s="6">
        <v>18</v>
      </c>
      <c r="L5" s="6">
        <v>18</v>
      </c>
      <c r="M5" s="6">
        <v>4</v>
      </c>
      <c r="N5" s="6">
        <v>23</v>
      </c>
      <c r="O5" s="6">
        <v>10</v>
      </c>
      <c r="P5" s="6">
        <v>0</v>
      </c>
      <c r="Q5" s="6">
        <v>8</v>
      </c>
      <c r="R5" s="6">
        <v>4</v>
      </c>
      <c r="S5" s="6">
        <v>4</v>
      </c>
    </row>
    <row r="6" spans="1:19" ht="15" x14ac:dyDescent="0.25">
      <c r="A6" s="165" t="s">
        <v>5</v>
      </c>
      <c r="B6" s="165"/>
      <c r="C6" s="165"/>
      <c r="D6" s="165"/>
      <c r="E6" s="165"/>
      <c r="F6" s="165"/>
      <c r="G6" s="67"/>
      <c r="H6" s="2" t="s">
        <v>100</v>
      </c>
      <c r="J6" s="70" t="s">
        <v>6</v>
      </c>
      <c r="K6" s="84" t="s">
        <v>7</v>
      </c>
      <c r="L6" s="81" t="s">
        <v>8</v>
      </c>
      <c r="M6" s="109" t="s">
        <v>9</v>
      </c>
      <c r="N6" s="73" t="s">
        <v>10</v>
      </c>
      <c r="O6" s="96" t="s">
        <v>11</v>
      </c>
      <c r="P6" s="97" t="s">
        <v>12</v>
      </c>
      <c r="Q6" s="98" t="s">
        <v>13</v>
      </c>
      <c r="R6" s="99" t="s">
        <v>14</v>
      </c>
      <c r="S6" s="100" t="s">
        <v>15</v>
      </c>
    </row>
    <row r="7" spans="1:19" ht="15" x14ac:dyDescent="0.2">
      <c r="A7" s="16"/>
      <c r="B7" s="17"/>
      <c r="C7" s="17"/>
      <c r="D7" s="17"/>
      <c r="E7" s="17"/>
      <c r="F7" s="17"/>
      <c r="G7" s="18"/>
      <c r="H7" s="19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ht="15" x14ac:dyDescent="0.25">
      <c r="A8" s="75"/>
      <c r="B8" s="76"/>
      <c r="C8" s="22" t="s">
        <v>16</v>
      </c>
      <c r="D8" s="22" t="s">
        <v>17</v>
      </c>
      <c r="E8" s="22" t="s">
        <v>18</v>
      </c>
      <c r="F8" s="22" t="s">
        <v>19</v>
      </c>
      <c r="G8" s="75" t="s">
        <v>20</v>
      </c>
      <c r="H8" s="77" t="s">
        <v>21</v>
      </c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 ht="15" x14ac:dyDescent="0.2">
      <c r="A9" s="78" t="s">
        <v>22</v>
      </c>
      <c r="B9" s="79">
        <v>44697</v>
      </c>
      <c r="C9" s="80"/>
      <c r="D9" s="81" t="s">
        <v>8</v>
      </c>
      <c r="E9" s="81" t="s">
        <v>8</v>
      </c>
      <c r="F9" s="82"/>
      <c r="G9" s="83"/>
      <c r="H9" s="35"/>
      <c r="J9" s="12">
        <f>COUNTIF(C9:F9,"Familie")</f>
        <v>0</v>
      </c>
      <c r="K9" s="12">
        <f>COUNTIF(C9:F9,"Nachlass")</f>
        <v>0</v>
      </c>
      <c r="L9" s="12">
        <f>COUNTIF(C9:F9,"Betreuung")</f>
        <v>0</v>
      </c>
      <c r="M9" s="12">
        <f>COUNTIF(C9:F9,"ZVG")</f>
        <v>0</v>
      </c>
      <c r="N9" s="12">
        <f>COUNTIF(C9:F9,"HR")</f>
        <v>0</v>
      </c>
      <c r="O9" s="12">
        <f>COUNTIF(C9:F9,"Tastschreiben")</f>
        <v>0</v>
      </c>
      <c r="P9" s="12">
        <f>COUNTIF(C9:F9,"Englisch")</f>
        <v>0</v>
      </c>
      <c r="Q9" s="12">
        <f>COUNTIF(C9:F9,"Arbeitsger.")</f>
        <v>0</v>
      </c>
      <c r="R9" s="12">
        <f>COUNTIF(C9:F9,"Gesundheit")</f>
        <v>0</v>
      </c>
      <c r="S9" s="12">
        <f>COUNTIF(C9:F9,"Kasse")</f>
        <v>0</v>
      </c>
    </row>
    <row r="10" spans="1:19" ht="15" x14ac:dyDescent="0.2">
      <c r="A10" s="78" t="s">
        <v>23</v>
      </c>
      <c r="B10" s="79">
        <v>44698</v>
      </c>
      <c r="C10" s="70" t="s">
        <v>128</v>
      </c>
      <c r="D10" s="70" t="s">
        <v>128</v>
      </c>
      <c r="E10" s="73" t="s">
        <v>10</v>
      </c>
      <c r="F10" s="73" t="s">
        <v>10</v>
      </c>
      <c r="G10" s="83"/>
      <c r="H10" s="116" t="s">
        <v>129</v>
      </c>
      <c r="J10" s="20">
        <v>2</v>
      </c>
      <c r="K10" s="6">
        <f t="shared" ref="K10:K73" si="0">COUNTIF(C10:F10,"Nachlass")</f>
        <v>0</v>
      </c>
      <c r="L10" s="20">
        <f t="shared" ref="L10:L73" si="1">COUNTIF(C10:F10,"Betreuung")</f>
        <v>0</v>
      </c>
      <c r="M10" s="6">
        <f t="shared" ref="M10:M73" si="2">COUNTIF(C10:F10,"ZVG")</f>
        <v>0</v>
      </c>
      <c r="N10" s="6">
        <f t="shared" ref="N10:N73" si="3">COUNTIF(C10:F10,"HR")</f>
        <v>2</v>
      </c>
      <c r="O10" s="20">
        <f t="shared" ref="O10:O73" si="4">COUNTIF(C10:F10,"Tastschreiben")</f>
        <v>0</v>
      </c>
      <c r="P10" s="6">
        <f t="shared" ref="P10:P73" si="5">COUNTIF(C10:F10,"Englisch")</f>
        <v>0</v>
      </c>
      <c r="Q10" s="20">
        <f t="shared" ref="Q10:Q73" si="6">COUNTIF(C10:F10,"Arbeitsger.")</f>
        <v>0</v>
      </c>
      <c r="R10" s="20">
        <f t="shared" ref="R10:R73" si="7">COUNTIF(C10:F10,"Gesundheit")</f>
        <v>0</v>
      </c>
      <c r="S10" s="20">
        <f t="shared" ref="S10:S73" si="8">COUNTIF(C10:F10,"Kasse")</f>
        <v>0</v>
      </c>
    </row>
    <row r="11" spans="1:19" ht="15" x14ac:dyDescent="0.2">
      <c r="A11" s="78" t="s">
        <v>24</v>
      </c>
      <c r="B11" s="79">
        <v>44699</v>
      </c>
      <c r="C11" s="23"/>
      <c r="D11" s="23"/>
      <c r="E11" s="82"/>
      <c r="F11" s="82"/>
      <c r="G11" s="83"/>
      <c r="H11" s="35"/>
      <c r="J11" s="20">
        <f t="shared" ref="J11:J73" si="9">COUNTIF(C11:F11,"Familie")</f>
        <v>0</v>
      </c>
      <c r="K11" s="6">
        <f t="shared" si="0"/>
        <v>0</v>
      </c>
      <c r="L11" s="20">
        <f t="shared" si="1"/>
        <v>0</v>
      </c>
      <c r="M11" s="6">
        <f t="shared" si="2"/>
        <v>0</v>
      </c>
      <c r="N11" s="6">
        <f t="shared" si="3"/>
        <v>0</v>
      </c>
      <c r="O11" s="20">
        <f t="shared" si="4"/>
        <v>0</v>
      </c>
      <c r="P11" s="6">
        <f t="shared" si="5"/>
        <v>0</v>
      </c>
      <c r="Q11" s="20">
        <f t="shared" si="6"/>
        <v>0</v>
      </c>
      <c r="R11" s="20">
        <f t="shared" si="7"/>
        <v>0</v>
      </c>
      <c r="S11" s="20">
        <f t="shared" si="8"/>
        <v>0</v>
      </c>
    </row>
    <row r="12" spans="1:19" ht="15" x14ac:dyDescent="0.2">
      <c r="A12" s="78" t="s">
        <v>25</v>
      </c>
      <c r="B12" s="79">
        <v>44700</v>
      </c>
      <c r="C12" s="70" t="s">
        <v>6</v>
      </c>
      <c r="D12" s="70" t="s">
        <v>6</v>
      </c>
      <c r="E12" s="82"/>
      <c r="F12" s="82"/>
      <c r="G12" s="83"/>
      <c r="H12" s="35"/>
      <c r="J12" s="20">
        <v>2</v>
      </c>
      <c r="K12" s="6">
        <f t="shared" si="0"/>
        <v>0</v>
      </c>
      <c r="L12" s="20">
        <f t="shared" si="1"/>
        <v>0</v>
      </c>
      <c r="M12" s="6">
        <f t="shared" si="2"/>
        <v>0</v>
      </c>
      <c r="N12" s="6">
        <f t="shared" si="3"/>
        <v>0</v>
      </c>
      <c r="O12" s="20">
        <f t="shared" si="4"/>
        <v>0</v>
      </c>
      <c r="P12" s="6">
        <f t="shared" si="5"/>
        <v>0</v>
      </c>
      <c r="Q12" s="20">
        <f t="shared" si="6"/>
        <v>0</v>
      </c>
      <c r="R12" s="20">
        <f t="shared" si="7"/>
        <v>0</v>
      </c>
      <c r="S12" s="20">
        <f t="shared" si="8"/>
        <v>0</v>
      </c>
    </row>
    <row r="13" spans="1:19" ht="15" x14ac:dyDescent="0.2">
      <c r="A13" s="78" t="s">
        <v>26</v>
      </c>
      <c r="B13" s="79">
        <v>44701</v>
      </c>
      <c r="C13" s="84" t="s">
        <v>7</v>
      </c>
      <c r="D13" s="84" t="s">
        <v>7</v>
      </c>
      <c r="E13" s="171" t="s">
        <v>122</v>
      </c>
      <c r="F13" s="172"/>
      <c r="G13" s="83"/>
      <c r="H13" s="113" t="s">
        <v>116</v>
      </c>
      <c r="J13" s="20">
        <f t="shared" si="9"/>
        <v>0</v>
      </c>
      <c r="K13" s="6">
        <f t="shared" si="0"/>
        <v>0</v>
      </c>
      <c r="L13" s="20">
        <f t="shared" si="1"/>
        <v>0</v>
      </c>
      <c r="M13" s="6">
        <f t="shared" si="2"/>
        <v>0</v>
      </c>
      <c r="N13" s="6">
        <f t="shared" si="3"/>
        <v>0</v>
      </c>
      <c r="O13" s="20">
        <f t="shared" si="4"/>
        <v>0</v>
      </c>
      <c r="P13" s="6">
        <f t="shared" si="5"/>
        <v>0</v>
      </c>
      <c r="Q13" s="20">
        <f t="shared" si="6"/>
        <v>0</v>
      </c>
      <c r="R13" s="20">
        <f t="shared" si="7"/>
        <v>0</v>
      </c>
      <c r="S13" s="20">
        <f t="shared" si="8"/>
        <v>0</v>
      </c>
    </row>
    <row r="14" spans="1:19" ht="15" x14ac:dyDescent="0.2">
      <c r="A14" s="85"/>
      <c r="B14" s="24"/>
      <c r="C14" s="24"/>
      <c r="D14" s="24"/>
      <c r="E14" s="24"/>
      <c r="F14" s="24"/>
      <c r="G14" s="86"/>
      <c r="H14" s="87"/>
      <c r="J14" s="20">
        <f t="shared" si="9"/>
        <v>0</v>
      </c>
      <c r="K14" s="6">
        <f t="shared" si="0"/>
        <v>0</v>
      </c>
      <c r="L14" s="20">
        <f t="shared" si="1"/>
        <v>0</v>
      </c>
      <c r="M14" s="6">
        <f t="shared" si="2"/>
        <v>0</v>
      </c>
      <c r="N14" s="6">
        <f t="shared" si="3"/>
        <v>0</v>
      </c>
      <c r="O14" s="20">
        <f t="shared" si="4"/>
        <v>0</v>
      </c>
      <c r="P14" s="6">
        <f t="shared" si="5"/>
        <v>0</v>
      </c>
      <c r="Q14" s="20">
        <f t="shared" si="6"/>
        <v>0</v>
      </c>
      <c r="R14" s="20">
        <f t="shared" si="7"/>
        <v>0</v>
      </c>
      <c r="S14" s="20">
        <f t="shared" si="8"/>
        <v>0</v>
      </c>
    </row>
    <row r="15" spans="1:19" ht="15" x14ac:dyDescent="0.25">
      <c r="A15" s="88"/>
      <c r="B15" s="24"/>
      <c r="C15" s="25" t="s">
        <v>16</v>
      </c>
      <c r="D15" s="25" t="s">
        <v>17</v>
      </c>
      <c r="E15" s="25" t="s">
        <v>18</v>
      </c>
      <c r="F15" s="25" t="s">
        <v>19</v>
      </c>
      <c r="G15" s="88" t="s">
        <v>20</v>
      </c>
      <c r="H15" s="89" t="s">
        <v>21</v>
      </c>
      <c r="J15" s="20">
        <f t="shared" si="9"/>
        <v>0</v>
      </c>
      <c r="K15" s="21">
        <f t="shared" si="0"/>
        <v>0</v>
      </c>
      <c r="L15" s="20">
        <f t="shared" si="1"/>
        <v>0</v>
      </c>
      <c r="M15" s="6">
        <f t="shared" si="2"/>
        <v>0</v>
      </c>
      <c r="N15" s="6">
        <f t="shared" si="3"/>
        <v>0</v>
      </c>
      <c r="O15" s="20">
        <f t="shared" si="4"/>
        <v>0</v>
      </c>
      <c r="P15" s="6">
        <f t="shared" si="5"/>
        <v>0</v>
      </c>
      <c r="Q15" s="20">
        <f t="shared" si="6"/>
        <v>0</v>
      </c>
      <c r="R15" s="20">
        <f t="shared" si="7"/>
        <v>0</v>
      </c>
      <c r="S15" s="20">
        <f t="shared" si="8"/>
        <v>0</v>
      </c>
    </row>
    <row r="16" spans="1:19" ht="15" x14ac:dyDescent="0.2">
      <c r="A16" s="90" t="s">
        <v>22</v>
      </c>
      <c r="B16" s="79">
        <v>44704</v>
      </c>
      <c r="C16" s="84" t="s">
        <v>7</v>
      </c>
      <c r="D16" s="81" t="s">
        <v>8</v>
      </c>
      <c r="E16" s="81" t="s">
        <v>8</v>
      </c>
      <c r="F16" s="96" t="s">
        <v>11</v>
      </c>
      <c r="G16" s="82"/>
      <c r="H16" s="96" t="s">
        <v>123</v>
      </c>
      <c r="J16" s="20">
        <f t="shared" si="9"/>
        <v>0</v>
      </c>
      <c r="K16" s="21">
        <f t="shared" si="0"/>
        <v>0</v>
      </c>
      <c r="L16" s="20">
        <f t="shared" si="1"/>
        <v>0</v>
      </c>
      <c r="M16" s="6">
        <f t="shared" si="2"/>
        <v>0</v>
      </c>
      <c r="N16" s="6">
        <f t="shared" si="3"/>
        <v>0</v>
      </c>
      <c r="O16" s="20">
        <f t="shared" si="4"/>
        <v>0</v>
      </c>
      <c r="P16" s="6">
        <f t="shared" si="5"/>
        <v>0</v>
      </c>
      <c r="Q16" s="20">
        <f t="shared" si="6"/>
        <v>0</v>
      </c>
      <c r="R16" s="20">
        <f t="shared" si="7"/>
        <v>0</v>
      </c>
      <c r="S16" s="20">
        <f t="shared" si="8"/>
        <v>0</v>
      </c>
    </row>
    <row r="17" spans="1:19" ht="15" x14ac:dyDescent="0.2">
      <c r="A17" s="90" t="s">
        <v>23</v>
      </c>
      <c r="B17" s="79">
        <v>44705</v>
      </c>
      <c r="C17" s="70" t="s">
        <v>6</v>
      </c>
      <c r="D17" s="70" t="s">
        <v>6</v>
      </c>
      <c r="E17" s="81" t="s">
        <v>8</v>
      </c>
      <c r="F17" s="82"/>
      <c r="G17" s="82"/>
      <c r="H17" s="91"/>
      <c r="J17" s="20">
        <v>2</v>
      </c>
      <c r="K17" s="21">
        <f t="shared" si="0"/>
        <v>0</v>
      </c>
      <c r="L17" s="20">
        <f t="shared" si="1"/>
        <v>0</v>
      </c>
      <c r="M17" s="6">
        <f t="shared" si="2"/>
        <v>0</v>
      </c>
      <c r="N17" s="6">
        <f t="shared" si="3"/>
        <v>0</v>
      </c>
      <c r="O17" s="20">
        <f t="shared" si="4"/>
        <v>0</v>
      </c>
      <c r="P17" s="6">
        <f t="shared" si="5"/>
        <v>0</v>
      </c>
      <c r="Q17" s="20">
        <f t="shared" si="6"/>
        <v>0</v>
      </c>
      <c r="R17" s="20">
        <f t="shared" si="7"/>
        <v>0</v>
      </c>
      <c r="S17" s="20">
        <f t="shared" si="8"/>
        <v>0</v>
      </c>
    </row>
    <row r="18" spans="1:19" ht="15" x14ac:dyDescent="0.2">
      <c r="A18" s="90" t="s">
        <v>24</v>
      </c>
      <c r="B18" s="79">
        <v>44706</v>
      </c>
      <c r="C18" s="23"/>
      <c r="D18" s="82"/>
      <c r="E18" s="82"/>
      <c r="F18" s="82"/>
      <c r="G18" s="82"/>
      <c r="H18" s="92"/>
      <c r="J18" s="20">
        <f t="shared" si="9"/>
        <v>0</v>
      </c>
      <c r="K18" s="21">
        <f t="shared" si="0"/>
        <v>0</v>
      </c>
      <c r="L18" s="20">
        <f t="shared" si="1"/>
        <v>0</v>
      </c>
      <c r="M18" s="6">
        <f t="shared" si="2"/>
        <v>0</v>
      </c>
      <c r="N18" s="6">
        <f t="shared" si="3"/>
        <v>0</v>
      </c>
      <c r="O18" s="20">
        <f t="shared" si="4"/>
        <v>0</v>
      </c>
      <c r="P18" s="6">
        <f t="shared" si="5"/>
        <v>0</v>
      </c>
      <c r="Q18" s="20">
        <f t="shared" si="6"/>
        <v>0</v>
      </c>
      <c r="R18" s="20">
        <f t="shared" si="7"/>
        <v>0</v>
      </c>
      <c r="S18" s="20">
        <f t="shared" si="8"/>
        <v>0</v>
      </c>
    </row>
    <row r="19" spans="1:19" ht="15" x14ac:dyDescent="0.2">
      <c r="A19" s="90" t="s">
        <v>25</v>
      </c>
      <c r="B19" s="79">
        <v>44707</v>
      </c>
      <c r="C19" s="166" t="s">
        <v>101</v>
      </c>
      <c r="D19" s="166"/>
      <c r="E19" s="166"/>
      <c r="F19" s="166"/>
      <c r="G19" s="166"/>
      <c r="H19" s="166"/>
      <c r="J19" s="20">
        <f t="shared" si="9"/>
        <v>0</v>
      </c>
      <c r="K19" s="21">
        <f t="shared" si="0"/>
        <v>0</v>
      </c>
      <c r="L19" s="20">
        <f t="shared" si="1"/>
        <v>0</v>
      </c>
      <c r="M19" s="6">
        <f t="shared" si="2"/>
        <v>0</v>
      </c>
      <c r="N19" s="6">
        <f t="shared" si="3"/>
        <v>0</v>
      </c>
      <c r="O19" s="20">
        <f t="shared" si="4"/>
        <v>0</v>
      </c>
      <c r="P19" s="6">
        <f t="shared" si="5"/>
        <v>0</v>
      </c>
      <c r="Q19" s="20">
        <f t="shared" si="6"/>
        <v>0</v>
      </c>
      <c r="R19" s="20">
        <f t="shared" si="7"/>
        <v>0</v>
      </c>
      <c r="S19" s="20">
        <f t="shared" si="8"/>
        <v>0</v>
      </c>
    </row>
    <row r="20" spans="1:19" ht="15" x14ac:dyDescent="0.2">
      <c r="A20" s="90" t="s">
        <v>26</v>
      </c>
      <c r="B20" s="79">
        <v>44708</v>
      </c>
      <c r="C20" s="152" t="s">
        <v>136</v>
      </c>
      <c r="D20" s="152"/>
      <c r="E20" s="152"/>
      <c r="F20" s="152"/>
      <c r="G20" s="82"/>
      <c r="H20" s="124" t="s">
        <v>137</v>
      </c>
      <c r="J20" s="20">
        <f t="shared" si="9"/>
        <v>0</v>
      </c>
      <c r="K20" s="21">
        <f t="shared" si="0"/>
        <v>0</v>
      </c>
      <c r="L20" s="20">
        <f t="shared" si="1"/>
        <v>0</v>
      </c>
      <c r="M20" s="6">
        <f t="shared" si="2"/>
        <v>0</v>
      </c>
      <c r="N20" s="6">
        <f t="shared" si="3"/>
        <v>0</v>
      </c>
      <c r="O20" s="20">
        <f t="shared" si="4"/>
        <v>0</v>
      </c>
      <c r="P20" s="6">
        <f t="shared" si="5"/>
        <v>0</v>
      </c>
      <c r="Q20" s="20">
        <f t="shared" si="6"/>
        <v>0</v>
      </c>
      <c r="R20" s="20">
        <f t="shared" si="7"/>
        <v>0</v>
      </c>
      <c r="S20" s="20">
        <f t="shared" si="8"/>
        <v>0</v>
      </c>
    </row>
    <row r="21" spans="1:19" ht="15" x14ac:dyDescent="0.2">
      <c r="A21" s="85"/>
      <c r="B21" s="24"/>
      <c r="C21" s="24"/>
      <c r="D21" s="24"/>
      <c r="E21" s="24"/>
      <c r="F21" s="24"/>
      <c r="G21" s="86"/>
      <c r="H21" s="87"/>
      <c r="J21" s="20">
        <f t="shared" si="9"/>
        <v>0</v>
      </c>
      <c r="K21" s="21">
        <f t="shared" si="0"/>
        <v>0</v>
      </c>
      <c r="L21" s="20">
        <f t="shared" si="1"/>
        <v>0</v>
      </c>
      <c r="M21" s="6">
        <f t="shared" si="2"/>
        <v>0</v>
      </c>
      <c r="N21" s="6">
        <f t="shared" si="3"/>
        <v>0</v>
      </c>
      <c r="O21" s="20">
        <f t="shared" si="4"/>
        <v>0</v>
      </c>
      <c r="P21" s="6">
        <f t="shared" si="5"/>
        <v>0</v>
      </c>
      <c r="Q21" s="20">
        <f t="shared" si="6"/>
        <v>0</v>
      </c>
      <c r="R21" s="20">
        <f t="shared" si="7"/>
        <v>0</v>
      </c>
      <c r="S21" s="20">
        <f t="shared" si="8"/>
        <v>0</v>
      </c>
    </row>
    <row r="22" spans="1:19" ht="15" x14ac:dyDescent="0.25">
      <c r="A22" s="88"/>
      <c r="B22" s="24"/>
      <c r="C22" s="25" t="s">
        <v>16</v>
      </c>
      <c r="D22" s="25" t="s">
        <v>17</v>
      </c>
      <c r="E22" s="25" t="s">
        <v>18</v>
      </c>
      <c r="F22" s="25" t="s">
        <v>19</v>
      </c>
      <c r="G22" s="88" t="s">
        <v>20</v>
      </c>
      <c r="H22" s="89" t="s">
        <v>21</v>
      </c>
      <c r="J22" s="20">
        <f t="shared" si="9"/>
        <v>0</v>
      </c>
      <c r="K22" s="21">
        <f t="shared" si="0"/>
        <v>0</v>
      </c>
      <c r="L22" s="20">
        <f t="shared" si="1"/>
        <v>0</v>
      </c>
      <c r="M22" s="6">
        <f t="shared" si="2"/>
        <v>0</v>
      </c>
      <c r="N22" s="6">
        <f t="shared" si="3"/>
        <v>0</v>
      </c>
      <c r="O22" s="20">
        <f t="shared" si="4"/>
        <v>0</v>
      </c>
      <c r="P22" s="6">
        <f t="shared" si="5"/>
        <v>0</v>
      </c>
      <c r="Q22" s="20">
        <f t="shared" si="6"/>
        <v>0</v>
      </c>
      <c r="R22" s="20">
        <f t="shared" si="7"/>
        <v>0</v>
      </c>
      <c r="S22" s="20">
        <f t="shared" si="8"/>
        <v>0</v>
      </c>
    </row>
    <row r="23" spans="1:19" ht="15" x14ac:dyDescent="0.2">
      <c r="A23" s="90" t="s">
        <v>22</v>
      </c>
      <c r="B23" s="79">
        <v>44711</v>
      </c>
      <c r="C23" s="80"/>
      <c r="D23" s="81" t="s">
        <v>8</v>
      </c>
      <c r="E23" s="81" t="s">
        <v>8</v>
      </c>
      <c r="F23" s="82"/>
      <c r="G23" s="82"/>
      <c r="H23" s="35"/>
      <c r="J23" s="20">
        <f t="shared" si="9"/>
        <v>0</v>
      </c>
      <c r="K23" s="21">
        <f t="shared" si="0"/>
        <v>0</v>
      </c>
      <c r="L23" s="20">
        <f t="shared" si="1"/>
        <v>0</v>
      </c>
      <c r="M23" s="6">
        <f t="shared" si="2"/>
        <v>0</v>
      </c>
      <c r="N23" s="6">
        <f t="shared" si="3"/>
        <v>0</v>
      </c>
      <c r="O23" s="20">
        <f t="shared" si="4"/>
        <v>0</v>
      </c>
      <c r="P23" s="6">
        <f t="shared" si="5"/>
        <v>0</v>
      </c>
      <c r="Q23" s="20">
        <f t="shared" si="6"/>
        <v>0</v>
      </c>
      <c r="R23" s="20">
        <f t="shared" si="7"/>
        <v>0</v>
      </c>
      <c r="S23" s="20">
        <f t="shared" si="8"/>
        <v>0</v>
      </c>
    </row>
    <row r="24" spans="1:19" ht="15" x14ac:dyDescent="0.2">
      <c r="A24" s="90" t="s">
        <v>23</v>
      </c>
      <c r="B24" s="79">
        <v>44712</v>
      </c>
      <c r="C24" s="70" t="s">
        <v>6</v>
      </c>
      <c r="D24" s="70" t="s">
        <v>6</v>
      </c>
      <c r="E24" s="84" t="s">
        <v>7</v>
      </c>
      <c r="F24" s="82"/>
      <c r="G24" s="82"/>
      <c r="H24" s="35"/>
      <c r="J24" s="20">
        <v>2</v>
      </c>
      <c r="K24" s="21">
        <f t="shared" si="0"/>
        <v>0</v>
      </c>
      <c r="L24" s="20">
        <f t="shared" si="1"/>
        <v>0</v>
      </c>
      <c r="M24" s="6">
        <f t="shared" si="2"/>
        <v>0</v>
      </c>
      <c r="N24" s="6">
        <f t="shared" si="3"/>
        <v>0</v>
      </c>
      <c r="O24" s="20">
        <f t="shared" si="4"/>
        <v>0</v>
      </c>
      <c r="P24" s="6">
        <f t="shared" si="5"/>
        <v>0</v>
      </c>
      <c r="Q24" s="20">
        <f t="shared" si="6"/>
        <v>0</v>
      </c>
      <c r="R24" s="20">
        <f t="shared" si="7"/>
        <v>0</v>
      </c>
      <c r="S24" s="20">
        <f t="shared" si="8"/>
        <v>0</v>
      </c>
    </row>
    <row r="25" spans="1:19" ht="15" x14ac:dyDescent="0.2">
      <c r="A25" s="90" t="s">
        <v>24</v>
      </c>
      <c r="B25" s="79">
        <v>44713</v>
      </c>
      <c r="C25" s="82"/>
      <c r="D25" s="82"/>
      <c r="E25" s="23" t="s">
        <v>125</v>
      </c>
      <c r="F25" s="82"/>
      <c r="G25" s="82"/>
      <c r="H25" s="114" t="s">
        <v>126</v>
      </c>
      <c r="J25" s="20">
        <f t="shared" si="9"/>
        <v>0</v>
      </c>
      <c r="K25" s="21">
        <f t="shared" si="0"/>
        <v>0</v>
      </c>
      <c r="L25" s="20">
        <f t="shared" si="1"/>
        <v>0</v>
      </c>
      <c r="M25" s="6">
        <f t="shared" si="2"/>
        <v>0</v>
      </c>
      <c r="N25" s="6">
        <f t="shared" si="3"/>
        <v>0</v>
      </c>
      <c r="O25" s="20">
        <f t="shared" si="4"/>
        <v>0</v>
      </c>
      <c r="P25" s="6">
        <f t="shared" si="5"/>
        <v>0</v>
      </c>
      <c r="Q25" s="20">
        <f t="shared" si="6"/>
        <v>0</v>
      </c>
      <c r="R25" s="20">
        <f t="shared" si="7"/>
        <v>0</v>
      </c>
      <c r="S25" s="20">
        <f t="shared" si="8"/>
        <v>0</v>
      </c>
    </row>
    <row r="26" spans="1:19" ht="15" x14ac:dyDescent="0.2">
      <c r="A26" s="90" t="s">
        <v>25</v>
      </c>
      <c r="B26" s="79">
        <v>44714</v>
      </c>
      <c r="C26" s="84" t="s">
        <v>7</v>
      </c>
      <c r="D26" s="70" t="s">
        <v>6</v>
      </c>
      <c r="E26" s="70" t="s">
        <v>6</v>
      </c>
      <c r="F26" s="96" t="s">
        <v>11</v>
      </c>
      <c r="G26" s="82"/>
      <c r="H26" s="35"/>
      <c r="J26" s="20">
        <v>2</v>
      </c>
      <c r="K26" s="21">
        <f t="shared" si="0"/>
        <v>0</v>
      </c>
      <c r="L26" s="20">
        <f t="shared" si="1"/>
        <v>0</v>
      </c>
      <c r="M26" s="6">
        <f t="shared" si="2"/>
        <v>0</v>
      </c>
      <c r="N26" s="6">
        <f t="shared" si="3"/>
        <v>0</v>
      </c>
      <c r="O26" s="20">
        <f t="shared" si="4"/>
        <v>0</v>
      </c>
      <c r="P26" s="6">
        <f t="shared" si="5"/>
        <v>0</v>
      </c>
      <c r="Q26" s="20">
        <f t="shared" si="6"/>
        <v>0</v>
      </c>
      <c r="R26" s="20">
        <f t="shared" si="7"/>
        <v>0</v>
      </c>
      <c r="S26" s="20">
        <f t="shared" si="8"/>
        <v>0</v>
      </c>
    </row>
    <row r="27" spans="1:19" ht="15" x14ac:dyDescent="0.2">
      <c r="A27" s="90" t="s">
        <v>26</v>
      </c>
      <c r="B27" s="79">
        <v>44715</v>
      </c>
      <c r="C27" s="23"/>
      <c r="D27" s="82"/>
      <c r="E27" s="82"/>
      <c r="F27" s="82"/>
      <c r="G27" s="82"/>
      <c r="H27" s="35"/>
      <c r="J27" s="20">
        <f t="shared" si="9"/>
        <v>0</v>
      </c>
      <c r="K27" s="21">
        <f t="shared" si="0"/>
        <v>0</v>
      </c>
      <c r="L27" s="20">
        <f t="shared" si="1"/>
        <v>0</v>
      </c>
      <c r="M27" s="6">
        <f t="shared" si="2"/>
        <v>0</v>
      </c>
      <c r="N27" s="6">
        <f t="shared" si="3"/>
        <v>0</v>
      </c>
      <c r="O27" s="20">
        <f t="shared" si="4"/>
        <v>0</v>
      </c>
      <c r="P27" s="6">
        <f t="shared" si="5"/>
        <v>0</v>
      </c>
      <c r="Q27" s="20">
        <f t="shared" si="6"/>
        <v>0</v>
      </c>
      <c r="R27" s="20">
        <f t="shared" si="7"/>
        <v>0</v>
      </c>
      <c r="S27" s="20">
        <f t="shared" si="8"/>
        <v>0</v>
      </c>
    </row>
    <row r="28" spans="1:19" ht="15" x14ac:dyDescent="0.2">
      <c r="A28" s="85"/>
      <c r="B28" s="24"/>
      <c r="C28" s="24"/>
      <c r="D28" s="24"/>
      <c r="E28" s="24"/>
      <c r="F28" s="24"/>
      <c r="G28" s="86"/>
      <c r="H28" s="87"/>
      <c r="J28" s="20">
        <f t="shared" si="9"/>
        <v>0</v>
      </c>
      <c r="K28" s="6">
        <f t="shared" si="0"/>
        <v>0</v>
      </c>
      <c r="L28" s="20">
        <f t="shared" si="1"/>
        <v>0</v>
      </c>
      <c r="M28" s="6">
        <f t="shared" si="2"/>
        <v>0</v>
      </c>
      <c r="N28" s="6">
        <f t="shared" si="3"/>
        <v>0</v>
      </c>
      <c r="O28" s="20">
        <f t="shared" si="4"/>
        <v>0</v>
      </c>
      <c r="P28" s="6">
        <f t="shared" si="5"/>
        <v>0</v>
      </c>
      <c r="Q28" s="20">
        <f t="shared" si="6"/>
        <v>0</v>
      </c>
      <c r="R28" s="20">
        <f t="shared" si="7"/>
        <v>0</v>
      </c>
      <c r="S28" s="20">
        <f t="shared" si="8"/>
        <v>0</v>
      </c>
    </row>
    <row r="29" spans="1:19" ht="15" x14ac:dyDescent="0.25">
      <c r="A29" s="88"/>
      <c r="B29" s="24"/>
      <c r="C29" s="25" t="s">
        <v>16</v>
      </c>
      <c r="D29" s="25" t="s">
        <v>17</v>
      </c>
      <c r="E29" s="25" t="s">
        <v>18</v>
      </c>
      <c r="F29" s="25" t="s">
        <v>19</v>
      </c>
      <c r="G29" s="88" t="s">
        <v>20</v>
      </c>
      <c r="H29" s="89" t="s">
        <v>21</v>
      </c>
      <c r="J29" s="20">
        <f t="shared" si="9"/>
        <v>0</v>
      </c>
      <c r="K29" s="6">
        <f t="shared" si="0"/>
        <v>0</v>
      </c>
      <c r="L29" s="20">
        <f t="shared" si="1"/>
        <v>0</v>
      </c>
      <c r="M29" s="6">
        <f t="shared" si="2"/>
        <v>0</v>
      </c>
      <c r="N29" s="6">
        <f t="shared" si="3"/>
        <v>0</v>
      </c>
      <c r="O29" s="20">
        <f t="shared" si="4"/>
        <v>0</v>
      </c>
      <c r="P29" s="6">
        <f t="shared" si="5"/>
        <v>0</v>
      </c>
      <c r="Q29" s="20">
        <f t="shared" si="6"/>
        <v>0</v>
      </c>
      <c r="R29" s="20">
        <f t="shared" si="7"/>
        <v>0</v>
      </c>
      <c r="S29" s="20">
        <f t="shared" si="8"/>
        <v>0</v>
      </c>
    </row>
    <row r="30" spans="1:19" ht="15" x14ac:dyDescent="0.2">
      <c r="A30" s="90" t="s">
        <v>22</v>
      </c>
      <c r="B30" s="79">
        <v>44718</v>
      </c>
      <c r="C30" s="166" t="s">
        <v>102</v>
      </c>
      <c r="D30" s="166"/>
      <c r="E30" s="166"/>
      <c r="F30" s="166"/>
      <c r="G30" s="166"/>
      <c r="H30" s="166"/>
      <c r="J30" s="20">
        <f t="shared" si="9"/>
        <v>0</v>
      </c>
      <c r="K30" s="6">
        <f t="shared" si="0"/>
        <v>0</v>
      </c>
      <c r="L30" s="20">
        <f t="shared" si="1"/>
        <v>0</v>
      </c>
      <c r="M30" s="6">
        <f t="shared" si="2"/>
        <v>0</v>
      </c>
      <c r="N30" s="6">
        <f t="shared" si="3"/>
        <v>0</v>
      </c>
      <c r="O30" s="20">
        <f t="shared" si="4"/>
        <v>0</v>
      </c>
      <c r="P30" s="6">
        <f t="shared" si="5"/>
        <v>0</v>
      </c>
      <c r="Q30" s="20">
        <f t="shared" si="6"/>
        <v>0</v>
      </c>
      <c r="R30" s="20">
        <f t="shared" si="7"/>
        <v>0</v>
      </c>
      <c r="S30" s="20">
        <f t="shared" si="8"/>
        <v>0</v>
      </c>
    </row>
    <row r="31" spans="1:19" ht="15" x14ac:dyDescent="0.2">
      <c r="A31" s="90" t="s">
        <v>23</v>
      </c>
      <c r="B31" s="79">
        <v>44719</v>
      </c>
      <c r="C31" s="173" t="s">
        <v>139</v>
      </c>
      <c r="D31" s="73" t="s">
        <v>10</v>
      </c>
      <c r="E31" s="73" t="s">
        <v>10</v>
      </c>
      <c r="F31" s="23"/>
      <c r="G31" s="82"/>
      <c r="H31" s="35"/>
      <c r="J31" s="20">
        <f t="shared" si="9"/>
        <v>0</v>
      </c>
      <c r="K31" s="6">
        <f t="shared" si="0"/>
        <v>0</v>
      </c>
      <c r="L31" s="20">
        <f t="shared" si="1"/>
        <v>0</v>
      </c>
      <c r="M31" s="6">
        <f t="shared" si="2"/>
        <v>0</v>
      </c>
      <c r="N31" s="6">
        <f t="shared" si="3"/>
        <v>2</v>
      </c>
      <c r="O31" s="20">
        <f t="shared" si="4"/>
        <v>0</v>
      </c>
      <c r="P31" s="6">
        <f t="shared" si="5"/>
        <v>0</v>
      </c>
      <c r="Q31" s="20">
        <f t="shared" si="6"/>
        <v>0</v>
      </c>
      <c r="R31" s="20">
        <f t="shared" si="7"/>
        <v>0</v>
      </c>
      <c r="S31" s="20">
        <f t="shared" si="8"/>
        <v>0</v>
      </c>
    </row>
    <row r="32" spans="1:19" ht="15" x14ac:dyDescent="0.2">
      <c r="A32" s="90" t="s">
        <v>24</v>
      </c>
      <c r="B32" s="79">
        <v>44720</v>
      </c>
      <c r="C32" s="70" t="s">
        <v>6</v>
      </c>
      <c r="D32" s="70" t="s">
        <v>6</v>
      </c>
      <c r="E32" s="81" t="s">
        <v>8</v>
      </c>
      <c r="F32" s="23"/>
      <c r="G32" s="82"/>
      <c r="H32" s="35"/>
      <c r="J32" s="20">
        <v>2</v>
      </c>
      <c r="K32" s="6">
        <f t="shared" si="0"/>
        <v>0</v>
      </c>
      <c r="L32" s="20">
        <f t="shared" si="1"/>
        <v>0</v>
      </c>
      <c r="M32" s="6">
        <f t="shared" si="2"/>
        <v>0</v>
      </c>
      <c r="N32" s="6">
        <f t="shared" si="3"/>
        <v>0</v>
      </c>
      <c r="O32" s="20">
        <f t="shared" si="4"/>
        <v>0</v>
      </c>
      <c r="P32" s="6">
        <f t="shared" si="5"/>
        <v>0</v>
      </c>
      <c r="Q32" s="20">
        <f t="shared" si="6"/>
        <v>0</v>
      </c>
      <c r="R32" s="20">
        <f t="shared" si="7"/>
        <v>0</v>
      </c>
      <c r="S32" s="20">
        <f t="shared" si="8"/>
        <v>0</v>
      </c>
    </row>
    <row r="33" spans="1:19" ht="15" x14ac:dyDescent="0.2">
      <c r="A33" s="90" t="s">
        <v>25</v>
      </c>
      <c r="B33" s="79">
        <v>44721</v>
      </c>
      <c r="C33" s="73" t="s">
        <v>10</v>
      </c>
      <c r="D33" s="73" t="s">
        <v>10</v>
      </c>
      <c r="E33" s="84" t="s">
        <v>7</v>
      </c>
      <c r="F33" s="23"/>
      <c r="G33" s="82"/>
      <c r="H33" s="35"/>
      <c r="J33" s="20">
        <f t="shared" si="9"/>
        <v>0</v>
      </c>
      <c r="K33" s="6">
        <f t="shared" si="0"/>
        <v>0</v>
      </c>
      <c r="L33" s="20">
        <f t="shared" si="1"/>
        <v>0</v>
      </c>
      <c r="M33" s="6">
        <f t="shared" si="2"/>
        <v>0</v>
      </c>
      <c r="N33" s="6">
        <f t="shared" si="3"/>
        <v>2</v>
      </c>
      <c r="O33" s="20">
        <f t="shared" si="4"/>
        <v>0</v>
      </c>
      <c r="P33" s="6">
        <f t="shared" si="5"/>
        <v>0</v>
      </c>
      <c r="Q33" s="20">
        <f t="shared" si="6"/>
        <v>0</v>
      </c>
      <c r="R33" s="20">
        <f t="shared" si="7"/>
        <v>0</v>
      </c>
      <c r="S33" s="20">
        <f t="shared" si="8"/>
        <v>0</v>
      </c>
    </row>
    <row r="34" spans="1:19" ht="15" x14ac:dyDescent="0.2">
      <c r="A34" s="90" t="s">
        <v>26</v>
      </c>
      <c r="B34" s="79">
        <v>44722</v>
      </c>
      <c r="C34" s="84" t="s">
        <v>7</v>
      </c>
      <c r="D34" s="96" t="s">
        <v>11</v>
      </c>
      <c r="E34" s="23"/>
      <c r="F34" s="23"/>
      <c r="G34" s="82"/>
      <c r="H34" s="96" t="s">
        <v>123</v>
      </c>
      <c r="J34" s="20">
        <f t="shared" si="9"/>
        <v>0</v>
      </c>
      <c r="K34" s="6">
        <f t="shared" si="0"/>
        <v>0</v>
      </c>
      <c r="L34" s="20">
        <f t="shared" si="1"/>
        <v>0</v>
      </c>
      <c r="M34" s="6">
        <f t="shared" si="2"/>
        <v>0</v>
      </c>
      <c r="N34" s="6">
        <f t="shared" si="3"/>
        <v>0</v>
      </c>
      <c r="O34" s="20">
        <f t="shared" si="4"/>
        <v>0</v>
      </c>
      <c r="P34" s="6">
        <f t="shared" si="5"/>
        <v>0</v>
      </c>
      <c r="Q34" s="20">
        <f t="shared" si="6"/>
        <v>0</v>
      </c>
      <c r="R34" s="20">
        <f t="shared" si="7"/>
        <v>0</v>
      </c>
      <c r="S34" s="20">
        <f t="shared" si="8"/>
        <v>0</v>
      </c>
    </row>
    <row r="35" spans="1:19" ht="15" x14ac:dyDescent="0.2">
      <c r="A35" s="85"/>
      <c r="B35" s="24"/>
      <c r="C35" s="24"/>
      <c r="D35" s="24"/>
      <c r="E35" s="24"/>
      <c r="F35" s="24"/>
      <c r="G35" s="86"/>
      <c r="H35" s="87"/>
      <c r="J35" s="20">
        <f t="shared" si="9"/>
        <v>0</v>
      </c>
      <c r="K35" s="6">
        <f t="shared" si="0"/>
        <v>0</v>
      </c>
      <c r="L35" s="20">
        <f t="shared" si="1"/>
        <v>0</v>
      </c>
      <c r="M35" s="6">
        <f t="shared" si="2"/>
        <v>0</v>
      </c>
      <c r="N35" s="6">
        <f t="shared" si="3"/>
        <v>0</v>
      </c>
      <c r="O35" s="20">
        <f t="shared" si="4"/>
        <v>0</v>
      </c>
      <c r="P35" s="6">
        <f t="shared" si="5"/>
        <v>0</v>
      </c>
      <c r="Q35" s="20">
        <f t="shared" si="6"/>
        <v>0</v>
      </c>
      <c r="R35" s="20">
        <f t="shared" si="7"/>
        <v>0</v>
      </c>
      <c r="S35" s="20">
        <f t="shared" si="8"/>
        <v>0</v>
      </c>
    </row>
    <row r="36" spans="1:19" ht="15" x14ac:dyDescent="0.25">
      <c r="A36" s="88"/>
      <c r="B36" s="24"/>
      <c r="C36" s="25" t="s">
        <v>16</v>
      </c>
      <c r="D36" s="25" t="s">
        <v>17</v>
      </c>
      <c r="E36" s="25" t="s">
        <v>18</v>
      </c>
      <c r="F36" s="25" t="s">
        <v>19</v>
      </c>
      <c r="G36" s="88" t="s">
        <v>20</v>
      </c>
      <c r="H36" s="89" t="s">
        <v>21</v>
      </c>
      <c r="J36" s="20">
        <f t="shared" si="9"/>
        <v>0</v>
      </c>
      <c r="K36" s="6">
        <f t="shared" si="0"/>
        <v>0</v>
      </c>
      <c r="L36" s="20">
        <f t="shared" si="1"/>
        <v>0</v>
      </c>
      <c r="M36" s="6">
        <f t="shared" si="2"/>
        <v>0</v>
      </c>
      <c r="N36" s="6">
        <f t="shared" si="3"/>
        <v>0</v>
      </c>
      <c r="O36" s="20">
        <f t="shared" si="4"/>
        <v>0</v>
      </c>
      <c r="P36" s="6">
        <f t="shared" si="5"/>
        <v>0</v>
      </c>
      <c r="Q36" s="20">
        <f t="shared" si="6"/>
        <v>0</v>
      </c>
      <c r="R36" s="20">
        <f t="shared" si="7"/>
        <v>0</v>
      </c>
      <c r="S36" s="20">
        <f t="shared" si="8"/>
        <v>0</v>
      </c>
    </row>
    <row r="37" spans="1:19" ht="15" x14ac:dyDescent="0.2">
      <c r="A37" s="78" t="s">
        <v>22</v>
      </c>
      <c r="B37" s="79">
        <v>44725</v>
      </c>
      <c r="C37" s="84" t="s">
        <v>7</v>
      </c>
      <c r="D37" s="70" t="s">
        <v>6</v>
      </c>
      <c r="E37" s="70" t="s">
        <v>6</v>
      </c>
      <c r="F37" s="106" t="s">
        <v>117</v>
      </c>
      <c r="G37" s="82"/>
      <c r="H37" s="82"/>
      <c r="J37" s="20">
        <v>2</v>
      </c>
      <c r="K37" s="6">
        <f t="shared" si="0"/>
        <v>0</v>
      </c>
      <c r="L37" s="20">
        <f t="shared" si="1"/>
        <v>0</v>
      </c>
      <c r="M37" s="6">
        <f t="shared" si="2"/>
        <v>0</v>
      </c>
      <c r="N37" s="6">
        <f t="shared" si="3"/>
        <v>0</v>
      </c>
      <c r="O37" s="20">
        <f t="shared" si="4"/>
        <v>0</v>
      </c>
      <c r="P37" s="6">
        <f t="shared" si="5"/>
        <v>0</v>
      </c>
      <c r="Q37" s="20">
        <f t="shared" si="6"/>
        <v>0</v>
      </c>
      <c r="R37" s="20">
        <f t="shared" si="7"/>
        <v>0</v>
      </c>
      <c r="S37" s="20">
        <f t="shared" si="8"/>
        <v>0</v>
      </c>
    </row>
    <row r="38" spans="1:19" ht="15" x14ac:dyDescent="0.2">
      <c r="A38" s="78" t="s">
        <v>23</v>
      </c>
      <c r="B38" s="79">
        <v>44726</v>
      </c>
      <c r="C38" s="84" t="s">
        <v>7</v>
      </c>
      <c r="D38" s="81" t="s">
        <v>8</v>
      </c>
      <c r="E38" s="81" t="s">
        <v>8</v>
      </c>
      <c r="F38" s="23"/>
      <c r="G38" s="82"/>
      <c r="H38" s="82"/>
      <c r="J38" s="20">
        <f t="shared" si="9"/>
        <v>0</v>
      </c>
      <c r="K38" s="6">
        <f t="shared" si="0"/>
        <v>0</v>
      </c>
      <c r="L38" s="20">
        <f t="shared" si="1"/>
        <v>0</v>
      </c>
      <c r="M38" s="6">
        <f t="shared" si="2"/>
        <v>0</v>
      </c>
      <c r="N38" s="6">
        <f t="shared" si="3"/>
        <v>0</v>
      </c>
      <c r="O38" s="20">
        <f t="shared" si="4"/>
        <v>0</v>
      </c>
      <c r="P38" s="6">
        <f t="shared" si="5"/>
        <v>0</v>
      </c>
      <c r="Q38" s="20">
        <f t="shared" si="6"/>
        <v>0</v>
      </c>
      <c r="R38" s="20">
        <f t="shared" si="7"/>
        <v>0</v>
      </c>
      <c r="S38" s="20">
        <f t="shared" si="8"/>
        <v>0</v>
      </c>
    </row>
    <row r="39" spans="1:19" ht="15" x14ac:dyDescent="0.2">
      <c r="A39" s="78" t="s">
        <v>24</v>
      </c>
      <c r="B39" s="79">
        <v>44727</v>
      </c>
      <c r="C39" s="73" t="s">
        <v>10</v>
      </c>
      <c r="D39" s="73" t="s">
        <v>10</v>
      </c>
      <c r="E39" s="98" t="s">
        <v>13</v>
      </c>
      <c r="F39" s="98" t="s">
        <v>13</v>
      </c>
      <c r="G39" s="82"/>
      <c r="H39" s="82"/>
      <c r="J39" s="20">
        <f t="shared" si="9"/>
        <v>0</v>
      </c>
      <c r="K39" s="6">
        <f t="shared" si="0"/>
        <v>0</v>
      </c>
      <c r="L39" s="20">
        <f t="shared" si="1"/>
        <v>0</v>
      </c>
      <c r="M39" s="6">
        <f t="shared" si="2"/>
        <v>0</v>
      </c>
      <c r="N39" s="6">
        <f t="shared" si="3"/>
        <v>2</v>
      </c>
      <c r="O39" s="20">
        <f t="shared" si="4"/>
        <v>0</v>
      </c>
      <c r="P39" s="6">
        <f t="shared" si="5"/>
        <v>0</v>
      </c>
      <c r="Q39" s="20">
        <f t="shared" si="6"/>
        <v>0</v>
      </c>
      <c r="R39" s="20">
        <f t="shared" si="7"/>
        <v>0</v>
      </c>
      <c r="S39" s="20">
        <f t="shared" si="8"/>
        <v>0</v>
      </c>
    </row>
    <row r="40" spans="1:19" ht="15" x14ac:dyDescent="0.2">
      <c r="A40" s="78" t="s">
        <v>25</v>
      </c>
      <c r="B40" s="79">
        <v>44728</v>
      </c>
      <c r="C40" s="70" t="s">
        <v>6</v>
      </c>
      <c r="D40" s="70" t="s">
        <v>6</v>
      </c>
      <c r="E40" s="98" t="s">
        <v>13</v>
      </c>
      <c r="F40" s="98" t="s">
        <v>13</v>
      </c>
      <c r="G40" s="82"/>
      <c r="H40" s="82"/>
      <c r="J40" s="20">
        <f t="shared" si="9"/>
        <v>0</v>
      </c>
      <c r="K40" s="6">
        <f t="shared" si="0"/>
        <v>0</v>
      </c>
      <c r="L40" s="20">
        <f t="shared" si="1"/>
        <v>0</v>
      </c>
      <c r="M40" s="6">
        <f t="shared" si="2"/>
        <v>0</v>
      </c>
      <c r="N40" s="6">
        <f t="shared" si="3"/>
        <v>0</v>
      </c>
      <c r="O40" s="20">
        <f t="shared" si="4"/>
        <v>0</v>
      </c>
      <c r="P40" s="6">
        <f t="shared" si="5"/>
        <v>0</v>
      </c>
      <c r="Q40" s="20">
        <f t="shared" si="6"/>
        <v>0</v>
      </c>
      <c r="R40" s="20">
        <f t="shared" si="7"/>
        <v>0</v>
      </c>
      <c r="S40" s="20">
        <f t="shared" si="8"/>
        <v>0</v>
      </c>
    </row>
    <row r="41" spans="1:19" ht="15" x14ac:dyDescent="0.2">
      <c r="A41" s="78" t="s">
        <v>26</v>
      </c>
      <c r="B41" s="79">
        <v>44729</v>
      </c>
      <c r="C41" s="70" t="s">
        <v>6</v>
      </c>
      <c r="D41" s="70" t="s">
        <v>6</v>
      </c>
      <c r="E41" s="73" t="s">
        <v>10</v>
      </c>
      <c r="F41" s="73" t="s">
        <v>10</v>
      </c>
      <c r="G41" s="82"/>
      <c r="H41" s="82"/>
      <c r="J41" s="20">
        <v>2</v>
      </c>
      <c r="K41" s="6">
        <f t="shared" si="0"/>
        <v>0</v>
      </c>
      <c r="L41" s="20">
        <f t="shared" si="1"/>
        <v>0</v>
      </c>
      <c r="M41" s="6">
        <f t="shared" si="2"/>
        <v>0</v>
      </c>
      <c r="N41" s="6">
        <f t="shared" si="3"/>
        <v>2</v>
      </c>
      <c r="O41" s="20">
        <f t="shared" si="4"/>
        <v>0</v>
      </c>
      <c r="P41" s="6">
        <f t="shared" si="5"/>
        <v>0</v>
      </c>
      <c r="Q41" s="20">
        <f t="shared" si="6"/>
        <v>0</v>
      </c>
      <c r="R41" s="20">
        <f t="shared" si="7"/>
        <v>0</v>
      </c>
      <c r="S41" s="20">
        <f t="shared" si="8"/>
        <v>0</v>
      </c>
    </row>
    <row r="42" spans="1:19" ht="15" x14ac:dyDescent="0.2">
      <c r="A42" s="85"/>
      <c r="B42" s="24"/>
      <c r="C42" s="24"/>
      <c r="D42" s="24"/>
      <c r="E42" s="24"/>
      <c r="F42" s="24"/>
      <c r="G42" s="86"/>
      <c r="H42" s="87"/>
      <c r="J42" s="20">
        <f t="shared" si="9"/>
        <v>0</v>
      </c>
      <c r="K42" s="6">
        <f t="shared" si="0"/>
        <v>0</v>
      </c>
      <c r="L42" s="20">
        <f t="shared" si="1"/>
        <v>0</v>
      </c>
      <c r="M42" s="6">
        <f t="shared" si="2"/>
        <v>0</v>
      </c>
      <c r="N42" s="6">
        <f t="shared" si="3"/>
        <v>0</v>
      </c>
      <c r="O42" s="20">
        <f t="shared" si="4"/>
        <v>0</v>
      </c>
      <c r="P42" s="6">
        <f t="shared" si="5"/>
        <v>0</v>
      </c>
      <c r="Q42" s="20">
        <f t="shared" si="6"/>
        <v>0</v>
      </c>
      <c r="R42" s="20">
        <f t="shared" si="7"/>
        <v>0</v>
      </c>
      <c r="S42" s="20">
        <f t="shared" si="8"/>
        <v>0</v>
      </c>
    </row>
    <row r="43" spans="1:19" ht="15" x14ac:dyDescent="0.25">
      <c r="A43" s="88"/>
      <c r="B43" s="24"/>
      <c r="C43" s="25" t="s">
        <v>16</v>
      </c>
      <c r="D43" s="25" t="s">
        <v>17</v>
      </c>
      <c r="E43" s="25" t="s">
        <v>18</v>
      </c>
      <c r="F43" s="25" t="s">
        <v>19</v>
      </c>
      <c r="G43" s="88" t="s">
        <v>20</v>
      </c>
      <c r="H43" s="89" t="s">
        <v>21</v>
      </c>
      <c r="J43" s="20">
        <f t="shared" si="9"/>
        <v>0</v>
      </c>
      <c r="K43" s="6">
        <f t="shared" si="0"/>
        <v>0</v>
      </c>
      <c r="L43" s="20">
        <f t="shared" si="1"/>
        <v>0</v>
      </c>
      <c r="M43" s="6">
        <f t="shared" si="2"/>
        <v>0</v>
      </c>
      <c r="N43" s="6">
        <f t="shared" si="3"/>
        <v>0</v>
      </c>
      <c r="O43" s="20">
        <f t="shared" si="4"/>
        <v>0</v>
      </c>
      <c r="P43" s="6">
        <f t="shared" si="5"/>
        <v>0</v>
      </c>
      <c r="Q43" s="20">
        <f t="shared" si="6"/>
        <v>0</v>
      </c>
      <c r="R43" s="20">
        <f t="shared" si="7"/>
        <v>0</v>
      </c>
      <c r="S43" s="20">
        <f t="shared" si="8"/>
        <v>0</v>
      </c>
    </row>
    <row r="44" spans="1:19" ht="15" x14ac:dyDescent="0.2">
      <c r="A44" s="90" t="s">
        <v>22</v>
      </c>
      <c r="B44" s="79">
        <v>44732</v>
      </c>
      <c r="C44" s="96" t="s">
        <v>11</v>
      </c>
      <c r="D44" s="70" t="s">
        <v>6</v>
      </c>
      <c r="E44" s="23"/>
      <c r="F44" s="23"/>
      <c r="G44" s="82"/>
      <c r="H44" s="70" t="s">
        <v>127</v>
      </c>
      <c r="J44" s="20">
        <v>1</v>
      </c>
      <c r="K44" s="6">
        <f>COUNTIF(C44:F44,"Nachlass")</f>
        <v>0</v>
      </c>
      <c r="L44" s="20">
        <f>COUNTIF(C44:F44,"Betreuung")</f>
        <v>0</v>
      </c>
      <c r="M44" s="6">
        <f>COUNTIF(C44:F44,"ZVG")</f>
        <v>0</v>
      </c>
      <c r="N44" s="6">
        <f>COUNTIF(C44:F44,"HR")</f>
        <v>0</v>
      </c>
      <c r="O44" s="20">
        <f>COUNTIF(C44:F44,"Tastschreiben")</f>
        <v>0</v>
      </c>
      <c r="P44" s="6">
        <f>COUNTIF(C44:F44,"Englisch")</f>
        <v>0</v>
      </c>
      <c r="Q44" s="20">
        <f>COUNTIF(C44:F44,"Arbeitsger.")</f>
        <v>0</v>
      </c>
      <c r="R44" s="20">
        <f>COUNTIF(C44:F44,"Gesundheit")</f>
        <v>0</v>
      </c>
      <c r="S44" s="20">
        <f>COUNTIF(C44:F44,"Kasse")</f>
        <v>0</v>
      </c>
    </row>
    <row r="45" spans="1:19" ht="15" x14ac:dyDescent="0.2">
      <c r="A45" s="90" t="s">
        <v>23</v>
      </c>
      <c r="B45" s="79">
        <v>44733</v>
      </c>
      <c r="C45" s="159" t="s">
        <v>135</v>
      </c>
      <c r="D45" s="160"/>
      <c r="E45" s="23"/>
      <c r="F45" s="23"/>
      <c r="G45" s="82"/>
      <c r="H45" s="123" t="s">
        <v>138</v>
      </c>
      <c r="J45" s="20">
        <f t="shared" si="9"/>
        <v>0</v>
      </c>
      <c r="K45" s="6">
        <f t="shared" si="0"/>
        <v>0</v>
      </c>
      <c r="L45" s="20">
        <f t="shared" si="1"/>
        <v>0</v>
      </c>
      <c r="M45" s="6">
        <f t="shared" si="2"/>
        <v>0</v>
      </c>
      <c r="N45" s="6">
        <f t="shared" si="3"/>
        <v>0</v>
      </c>
      <c r="O45" s="20">
        <f t="shared" si="4"/>
        <v>0</v>
      </c>
      <c r="P45" s="6">
        <f t="shared" si="5"/>
        <v>0</v>
      </c>
      <c r="Q45" s="20">
        <f t="shared" si="6"/>
        <v>0</v>
      </c>
      <c r="R45" s="20">
        <f t="shared" si="7"/>
        <v>0</v>
      </c>
      <c r="S45" s="20">
        <f t="shared" si="8"/>
        <v>0</v>
      </c>
    </row>
    <row r="46" spans="1:19" ht="15" x14ac:dyDescent="0.2">
      <c r="A46" s="90" t="s">
        <v>24</v>
      </c>
      <c r="B46" s="79">
        <v>44734</v>
      </c>
      <c r="C46" s="73" t="s">
        <v>10</v>
      </c>
      <c r="D46" s="73" t="s">
        <v>10</v>
      </c>
      <c r="E46" s="81" t="s">
        <v>8</v>
      </c>
      <c r="F46" s="81" t="s">
        <v>8</v>
      </c>
      <c r="G46" s="82"/>
      <c r="H46" s="82"/>
      <c r="J46" s="20">
        <f t="shared" si="9"/>
        <v>0</v>
      </c>
      <c r="K46" s="6">
        <f t="shared" si="0"/>
        <v>0</v>
      </c>
      <c r="L46" s="20">
        <f t="shared" si="1"/>
        <v>0</v>
      </c>
      <c r="M46" s="6">
        <f t="shared" si="2"/>
        <v>0</v>
      </c>
      <c r="N46" s="6">
        <f t="shared" si="3"/>
        <v>2</v>
      </c>
      <c r="O46" s="20">
        <f t="shared" si="4"/>
        <v>0</v>
      </c>
      <c r="P46" s="6">
        <f t="shared" si="5"/>
        <v>0</v>
      </c>
      <c r="Q46" s="20">
        <f t="shared" si="6"/>
        <v>0</v>
      </c>
      <c r="R46" s="20">
        <f t="shared" si="7"/>
        <v>0</v>
      </c>
      <c r="S46" s="20">
        <f t="shared" si="8"/>
        <v>0</v>
      </c>
    </row>
    <row r="47" spans="1:19" ht="15" x14ac:dyDescent="0.2">
      <c r="A47" s="90" t="s">
        <v>25</v>
      </c>
      <c r="B47" s="79">
        <v>44735</v>
      </c>
      <c r="C47" s="84" t="s">
        <v>7</v>
      </c>
      <c r="D47" s="84" t="s">
        <v>7</v>
      </c>
      <c r="E47" s="173" t="s">
        <v>139</v>
      </c>
      <c r="F47" s="23"/>
      <c r="G47" s="82"/>
      <c r="H47" s="82"/>
      <c r="J47" s="20">
        <f t="shared" si="9"/>
        <v>0</v>
      </c>
      <c r="K47" s="6">
        <f t="shared" si="0"/>
        <v>0</v>
      </c>
      <c r="L47" s="20">
        <f t="shared" si="1"/>
        <v>0</v>
      </c>
      <c r="M47" s="6">
        <f t="shared" si="2"/>
        <v>0</v>
      </c>
      <c r="N47" s="6">
        <f t="shared" si="3"/>
        <v>0</v>
      </c>
      <c r="O47" s="20">
        <f t="shared" si="4"/>
        <v>0</v>
      </c>
      <c r="P47" s="6">
        <f t="shared" si="5"/>
        <v>0</v>
      </c>
      <c r="Q47" s="20">
        <f t="shared" si="6"/>
        <v>0</v>
      </c>
      <c r="R47" s="20">
        <f t="shared" si="7"/>
        <v>0</v>
      </c>
      <c r="S47" s="20">
        <f t="shared" si="8"/>
        <v>0</v>
      </c>
    </row>
    <row r="48" spans="1:19" ht="15" x14ac:dyDescent="0.2">
      <c r="A48" s="90" t="s">
        <v>26</v>
      </c>
      <c r="B48" s="79">
        <v>44736</v>
      </c>
      <c r="C48" s="70" t="s">
        <v>6</v>
      </c>
      <c r="D48" s="73" t="s">
        <v>10</v>
      </c>
      <c r="E48" s="73" t="s">
        <v>10</v>
      </c>
      <c r="F48" s="23"/>
      <c r="G48" s="82"/>
      <c r="H48" s="82"/>
      <c r="J48" s="20">
        <v>1</v>
      </c>
      <c r="K48" s="6">
        <f t="shared" si="0"/>
        <v>0</v>
      </c>
      <c r="L48" s="20">
        <f t="shared" si="1"/>
        <v>0</v>
      </c>
      <c r="M48" s="6">
        <f t="shared" si="2"/>
        <v>0</v>
      </c>
      <c r="N48" s="6">
        <f t="shared" si="3"/>
        <v>2</v>
      </c>
      <c r="O48" s="20">
        <f t="shared" si="4"/>
        <v>0</v>
      </c>
      <c r="P48" s="6">
        <f t="shared" si="5"/>
        <v>0</v>
      </c>
      <c r="Q48" s="20">
        <f t="shared" si="6"/>
        <v>0</v>
      </c>
      <c r="R48" s="20">
        <f t="shared" si="7"/>
        <v>0</v>
      </c>
      <c r="S48" s="20">
        <f t="shared" si="8"/>
        <v>0</v>
      </c>
    </row>
    <row r="49" spans="1:19" ht="15" x14ac:dyDescent="0.2">
      <c r="A49" s="85"/>
      <c r="B49" s="24"/>
      <c r="C49" s="24"/>
      <c r="D49" s="24"/>
      <c r="E49" s="24"/>
      <c r="F49" s="24"/>
      <c r="G49" s="86"/>
      <c r="H49" s="87"/>
      <c r="J49" s="20">
        <f t="shared" si="9"/>
        <v>0</v>
      </c>
      <c r="K49" s="6">
        <f t="shared" si="0"/>
        <v>0</v>
      </c>
      <c r="L49" s="20">
        <f t="shared" si="1"/>
        <v>0</v>
      </c>
      <c r="M49" s="6">
        <f t="shared" si="2"/>
        <v>0</v>
      </c>
      <c r="N49" s="6">
        <f t="shared" si="3"/>
        <v>0</v>
      </c>
      <c r="O49" s="20">
        <f t="shared" si="4"/>
        <v>0</v>
      </c>
      <c r="P49" s="6">
        <f t="shared" si="5"/>
        <v>0</v>
      </c>
      <c r="Q49" s="20">
        <f t="shared" si="6"/>
        <v>0</v>
      </c>
      <c r="R49" s="20">
        <f t="shared" si="7"/>
        <v>0</v>
      </c>
      <c r="S49" s="20">
        <f t="shared" si="8"/>
        <v>0</v>
      </c>
    </row>
    <row r="50" spans="1:19" ht="15" x14ac:dyDescent="0.25">
      <c r="A50" s="88"/>
      <c r="B50" s="24"/>
      <c r="C50" s="25" t="s">
        <v>16</v>
      </c>
      <c r="D50" s="25" t="s">
        <v>17</v>
      </c>
      <c r="E50" s="25" t="s">
        <v>18</v>
      </c>
      <c r="F50" s="25" t="s">
        <v>19</v>
      </c>
      <c r="G50" s="88" t="s">
        <v>20</v>
      </c>
      <c r="H50" s="89" t="s">
        <v>21</v>
      </c>
      <c r="J50" s="20">
        <f t="shared" si="9"/>
        <v>0</v>
      </c>
      <c r="K50" s="6">
        <f t="shared" si="0"/>
        <v>0</v>
      </c>
      <c r="L50" s="20">
        <f t="shared" si="1"/>
        <v>0</v>
      </c>
      <c r="M50" s="6">
        <f t="shared" si="2"/>
        <v>0</v>
      </c>
      <c r="N50" s="6">
        <f t="shared" si="3"/>
        <v>0</v>
      </c>
      <c r="O50" s="20">
        <f t="shared" si="4"/>
        <v>0</v>
      </c>
      <c r="P50" s="6">
        <f t="shared" si="5"/>
        <v>0</v>
      </c>
      <c r="Q50" s="20">
        <f t="shared" si="6"/>
        <v>0</v>
      </c>
      <c r="R50" s="20">
        <f t="shared" si="7"/>
        <v>0</v>
      </c>
      <c r="S50" s="20">
        <f t="shared" si="8"/>
        <v>0</v>
      </c>
    </row>
    <row r="51" spans="1:19" ht="15" x14ac:dyDescent="0.2">
      <c r="A51" s="90" t="s">
        <v>22</v>
      </c>
      <c r="B51" s="79">
        <v>44739</v>
      </c>
      <c r="C51" s="173" t="s">
        <v>139</v>
      </c>
      <c r="D51" s="81" t="s">
        <v>8</v>
      </c>
      <c r="E51" s="81" t="s">
        <v>8</v>
      </c>
      <c r="F51" s="82"/>
      <c r="G51" s="82"/>
      <c r="H51" s="82"/>
      <c r="J51" s="20">
        <f t="shared" si="9"/>
        <v>0</v>
      </c>
      <c r="K51" s="6">
        <f t="shared" si="0"/>
        <v>0</v>
      </c>
      <c r="L51" s="20">
        <f t="shared" si="1"/>
        <v>0</v>
      </c>
      <c r="M51" s="6">
        <f t="shared" si="2"/>
        <v>0</v>
      </c>
      <c r="N51" s="6">
        <f t="shared" si="3"/>
        <v>0</v>
      </c>
      <c r="O51" s="20">
        <f t="shared" si="4"/>
        <v>0</v>
      </c>
      <c r="P51" s="6">
        <f t="shared" si="5"/>
        <v>0</v>
      </c>
      <c r="Q51" s="20">
        <f t="shared" si="6"/>
        <v>0</v>
      </c>
      <c r="R51" s="20">
        <f t="shared" si="7"/>
        <v>0</v>
      </c>
      <c r="S51" s="20">
        <f t="shared" si="8"/>
        <v>0</v>
      </c>
    </row>
    <row r="52" spans="1:19" ht="15" x14ac:dyDescent="0.2">
      <c r="A52" s="90" t="s">
        <v>23</v>
      </c>
      <c r="B52" s="79">
        <v>44740</v>
      </c>
      <c r="C52" s="73" t="s">
        <v>10</v>
      </c>
      <c r="D52" s="73" t="s">
        <v>10</v>
      </c>
      <c r="E52" s="109" t="s">
        <v>9</v>
      </c>
      <c r="F52" s="82"/>
      <c r="G52" s="82"/>
      <c r="H52" s="82"/>
      <c r="J52" s="20">
        <f t="shared" si="9"/>
        <v>0</v>
      </c>
      <c r="K52" s="6">
        <f t="shared" si="0"/>
        <v>0</v>
      </c>
      <c r="L52" s="20">
        <f t="shared" si="1"/>
        <v>0</v>
      </c>
      <c r="M52" s="6">
        <f t="shared" si="2"/>
        <v>1</v>
      </c>
      <c r="N52" s="6">
        <f t="shared" si="3"/>
        <v>2</v>
      </c>
      <c r="O52" s="20">
        <f t="shared" si="4"/>
        <v>0</v>
      </c>
      <c r="P52" s="6">
        <f t="shared" si="5"/>
        <v>0</v>
      </c>
      <c r="Q52" s="20">
        <f t="shared" si="6"/>
        <v>0</v>
      </c>
      <c r="R52" s="20">
        <f t="shared" si="7"/>
        <v>0</v>
      </c>
      <c r="S52" s="20">
        <f t="shared" si="8"/>
        <v>0</v>
      </c>
    </row>
    <row r="53" spans="1:19" ht="15" x14ac:dyDescent="0.2">
      <c r="A53" s="90" t="s">
        <v>24</v>
      </c>
      <c r="B53" s="79">
        <v>44741</v>
      </c>
      <c r="C53" s="110" t="s">
        <v>113</v>
      </c>
      <c r="D53" s="110" t="s">
        <v>113</v>
      </c>
      <c r="E53" s="109" t="s">
        <v>9</v>
      </c>
      <c r="F53" s="23"/>
      <c r="G53" s="82"/>
      <c r="H53" s="82"/>
      <c r="J53" s="20">
        <f t="shared" si="9"/>
        <v>0</v>
      </c>
      <c r="K53" s="6">
        <f t="shared" si="0"/>
        <v>0</v>
      </c>
      <c r="L53" s="20">
        <f t="shared" si="1"/>
        <v>0</v>
      </c>
      <c r="M53" s="6">
        <f t="shared" si="2"/>
        <v>1</v>
      </c>
      <c r="N53" s="6">
        <f t="shared" si="3"/>
        <v>0</v>
      </c>
      <c r="O53" s="20">
        <f t="shared" si="4"/>
        <v>0</v>
      </c>
      <c r="P53" s="6">
        <f t="shared" si="5"/>
        <v>0</v>
      </c>
      <c r="Q53" s="20">
        <f t="shared" si="6"/>
        <v>0</v>
      </c>
      <c r="R53" s="20">
        <f t="shared" si="7"/>
        <v>0</v>
      </c>
      <c r="S53" s="20">
        <f t="shared" si="8"/>
        <v>0</v>
      </c>
    </row>
    <row r="54" spans="1:19" ht="15" x14ac:dyDescent="0.2">
      <c r="A54" s="90" t="s">
        <v>25</v>
      </c>
      <c r="B54" s="79">
        <v>44742</v>
      </c>
      <c r="C54" s="84" t="s">
        <v>7</v>
      </c>
      <c r="D54" s="81" t="s">
        <v>8</v>
      </c>
      <c r="E54" s="81" t="s">
        <v>8</v>
      </c>
      <c r="F54" s="23"/>
      <c r="G54" s="82"/>
      <c r="H54" s="82"/>
      <c r="J54" s="20">
        <f t="shared" si="9"/>
        <v>0</v>
      </c>
      <c r="K54" s="6">
        <f t="shared" si="0"/>
        <v>0</v>
      </c>
      <c r="L54" s="20">
        <f t="shared" si="1"/>
        <v>0</v>
      </c>
      <c r="M54" s="6">
        <f t="shared" si="2"/>
        <v>0</v>
      </c>
      <c r="N54" s="6">
        <f t="shared" si="3"/>
        <v>0</v>
      </c>
      <c r="O54" s="20">
        <f t="shared" si="4"/>
        <v>0</v>
      </c>
      <c r="P54" s="6">
        <f t="shared" si="5"/>
        <v>0</v>
      </c>
      <c r="Q54" s="20">
        <f t="shared" si="6"/>
        <v>0</v>
      </c>
      <c r="R54" s="20">
        <f t="shared" si="7"/>
        <v>0</v>
      </c>
      <c r="S54" s="20">
        <f t="shared" si="8"/>
        <v>0</v>
      </c>
    </row>
    <row r="55" spans="1:19" ht="15" x14ac:dyDescent="0.2">
      <c r="A55" s="90" t="s">
        <v>26</v>
      </c>
      <c r="B55" s="79">
        <v>44743</v>
      </c>
      <c r="C55" s="23"/>
      <c r="D55" s="81" t="s">
        <v>8</v>
      </c>
      <c r="E55" s="73" t="s">
        <v>10</v>
      </c>
      <c r="F55" s="73" t="s">
        <v>10</v>
      </c>
      <c r="G55" s="82"/>
      <c r="H55" s="81" t="s">
        <v>130</v>
      </c>
      <c r="J55" s="20">
        <f t="shared" si="9"/>
        <v>0</v>
      </c>
      <c r="K55" s="6">
        <f t="shared" si="0"/>
        <v>0</v>
      </c>
      <c r="L55" s="20">
        <f t="shared" si="1"/>
        <v>0</v>
      </c>
      <c r="M55" s="6">
        <f t="shared" si="2"/>
        <v>0</v>
      </c>
      <c r="N55" s="6">
        <f t="shared" si="3"/>
        <v>2</v>
      </c>
      <c r="O55" s="20">
        <f t="shared" si="4"/>
        <v>0</v>
      </c>
      <c r="P55" s="6">
        <f t="shared" si="5"/>
        <v>0</v>
      </c>
      <c r="Q55" s="20">
        <f t="shared" si="6"/>
        <v>0</v>
      </c>
      <c r="R55" s="20">
        <f t="shared" si="7"/>
        <v>0</v>
      </c>
      <c r="S55" s="20">
        <f t="shared" si="8"/>
        <v>0</v>
      </c>
    </row>
    <row r="56" spans="1:19" ht="15" x14ac:dyDescent="0.2">
      <c r="A56" s="85"/>
      <c r="B56" s="24"/>
      <c r="C56" s="24"/>
      <c r="D56" s="24"/>
      <c r="E56" s="24"/>
      <c r="F56" s="24"/>
      <c r="G56" s="86"/>
      <c r="H56" s="87"/>
      <c r="J56" s="20">
        <f t="shared" si="9"/>
        <v>0</v>
      </c>
      <c r="K56" s="6">
        <f t="shared" si="0"/>
        <v>0</v>
      </c>
      <c r="L56" s="20">
        <f t="shared" si="1"/>
        <v>0</v>
      </c>
      <c r="M56" s="6">
        <f t="shared" si="2"/>
        <v>0</v>
      </c>
      <c r="N56" s="6">
        <f t="shared" si="3"/>
        <v>0</v>
      </c>
      <c r="O56" s="20">
        <f t="shared" si="4"/>
        <v>0</v>
      </c>
      <c r="P56" s="6">
        <f t="shared" si="5"/>
        <v>0</v>
      </c>
      <c r="Q56" s="20">
        <f t="shared" si="6"/>
        <v>0</v>
      </c>
      <c r="R56" s="20">
        <f t="shared" si="7"/>
        <v>0</v>
      </c>
      <c r="S56" s="20">
        <f t="shared" si="8"/>
        <v>0</v>
      </c>
    </row>
    <row r="57" spans="1:19" ht="15" x14ac:dyDescent="0.25">
      <c r="A57" s="88"/>
      <c r="B57" s="24"/>
      <c r="C57" s="25" t="s">
        <v>16</v>
      </c>
      <c r="D57" s="25" t="s">
        <v>17</v>
      </c>
      <c r="E57" s="25" t="s">
        <v>18</v>
      </c>
      <c r="F57" s="25" t="s">
        <v>19</v>
      </c>
      <c r="G57" s="93" t="s">
        <v>20</v>
      </c>
      <c r="H57" s="89" t="s">
        <v>21</v>
      </c>
      <c r="J57" s="20">
        <f t="shared" si="9"/>
        <v>0</v>
      </c>
      <c r="K57" s="6">
        <f t="shared" si="0"/>
        <v>0</v>
      </c>
      <c r="L57" s="20">
        <f t="shared" si="1"/>
        <v>0</v>
      </c>
      <c r="M57" s="6">
        <f t="shared" si="2"/>
        <v>0</v>
      </c>
      <c r="N57" s="6">
        <f t="shared" si="3"/>
        <v>0</v>
      </c>
      <c r="O57" s="20">
        <f t="shared" si="4"/>
        <v>0</v>
      </c>
      <c r="P57" s="6">
        <f t="shared" si="5"/>
        <v>0</v>
      </c>
      <c r="Q57" s="20">
        <f t="shared" si="6"/>
        <v>0</v>
      </c>
      <c r="R57" s="20">
        <f t="shared" si="7"/>
        <v>0</v>
      </c>
      <c r="S57" s="20">
        <f t="shared" si="8"/>
        <v>0</v>
      </c>
    </row>
    <row r="58" spans="1:19" ht="15" x14ac:dyDescent="0.2">
      <c r="A58" s="90" t="s">
        <v>22</v>
      </c>
      <c r="B58" s="79">
        <v>44746</v>
      </c>
      <c r="C58" s="70" t="s">
        <v>6</v>
      </c>
      <c r="D58" s="70" t="s">
        <v>6</v>
      </c>
      <c r="E58" s="73" t="s">
        <v>10</v>
      </c>
      <c r="F58" s="73" t="s">
        <v>10</v>
      </c>
      <c r="G58" s="82"/>
      <c r="H58" s="35"/>
      <c r="J58" s="20">
        <v>2</v>
      </c>
      <c r="K58" s="6">
        <f t="shared" si="0"/>
        <v>0</v>
      </c>
      <c r="L58" s="20">
        <f t="shared" si="1"/>
        <v>0</v>
      </c>
      <c r="M58" s="6">
        <f t="shared" si="2"/>
        <v>0</v>
      </c>
      <c r="N58" s="6">
        <f t="shared" si="3"/>
        <v>2</v>
      </c>
      <c r="O58" s="20">
        <f t="shared" si="4"/>
        <v>0</v>
      </c>
      <c r="P58" s="6">
        <f t="shared" si="5"/>
        <v>0</v>
      </c>
      <c r="Q58" s="20">
        <f t="shared" si="6"/>
        <v>0</v>
      </c>
      <c r="R58" s="20">
        <f t="shared" si="7"/>
        <v>0</v>
      </c>
      <c r="S58" s="20">
        <f t="shared" si="8"/>
        <v>0</v>
      </c>
    </row>
    <row r="59" spans="1:19" ht="15" x14ac:dyDescent="0.2">
      <c r="A59" s="90" t="s">
        <v>23</v>
      </c>
      <c r="B59" s="79">
        <v>44747</v>
      </c>
      <c r="C59" s="173" t="s">
        <v>139</v>
      </c>
      <c r="D59" s="173" t="s">
        <v>139</v>
      </c>
      <c r="E59" s="23"/>
      <c r="F59" s="23"/>
      <c r="G59" s="82"/>
      <c r="H59" s="35"/>
      <c r="J59" s="20">
        <f t="shared" si="9"/>
        <v>0</v>
      </c>
      <c r="K59" s="6">
        <f t="shared" si="0"/>
        <v>0</v>
      </c>
      <c r="L59" s="20">
        <f t="shared" si="1"/>
        <v>0</v>
      </c>
      <c r="M59" s="6">
        <f t="shared" si="2"/>
        <v>0</v>
      </c>
      <c r="N59" s="6">
        <f t="shared" si="3"/>
        <v>0</v>
      </c>
      <c r="O59" s="20">
        <f t="shared" si="4"/>
        <v>0</v>
      </c>
      <c r="P59" s="6">
        <f t="shared" si="5"/>
        <v>0</v>
      </c>
      <c r="Q59" s="20">
        <f t="shared" si="6"/>
        <v>0</v>
      </c>
      <c r="R59" s="20">
        <f t="shared" si="7"/>
        <v>0</v>
      </c>
      <c r="S59" s="20">
        <f t="shared" si="8"/>
        <v>0</v>
      </c>
    </row>
    <row r="60" spans="1:19" ht="15" x14ac:dyDescent="0.2">
      <c r="A60" s="90" t="s">
        <v>24</v>
      </c>
      <c r="B60" s="79">
        <v>44748</v>
      </c>
      <c r="C60" s="84" t="s">
        <v>7</v>
      </c>
      <c r="D60" s="81" t="s">
        <v>8</v>
      </c>
      <c r="E60" s="73" t="s">
        <v>10</v>
      </c>
      <c r="F60" s="23"/>
      <c r="G60" s="82"/>
      <c r="H60" s="35"/>
      <c r="J60" s="20">
        <f t="shared" si="9"/>
        <v>0</v>
      </c>
      <c r="K60" s="6">
        <f t="shared" si="0"/>
        <v>0</v>
      </c>
      <c r="L60" s="20">
        <f t="shared" si="1"/>
        <v>0</v>
      </c>
      <c r="M60" s="6">
        <f t="shared" si="2"/>
        <v>0</v>
      </c>
      <c r="N60" s="6">
        <f t="shared" si="3"/>
        <v>1</v>
      </c>
      <c r="O60" s="20">
        <f t="shared" si="4"/>
        <v>0</v>
      </c>
      <c r="P60" s="6">
        <f t="shared" si="5"/>
        <v>0</v>
      </c>
      <c r="Q60" s="20">
        <f t="shared" si="6"/>
        <v>0</v>
      </c>
      <c r="R60" s="20">
        <f t="shared" si="7"/>
        <v>0</v>
      </c>
      <c r="S60" s="20">
        <f t="shared" si="8"/>
        <v>0</v>
      </c>
    </row>
    <row r="61" spans="1:19" ht="15" x14ac:dyDescent="0.2">
      <c r="A61" s="90" t="s">
        <v>25</v>
      </c>
      <c r="B61" s="79">
        <v>44749</v>
      </c>
      <c r="C61" s="23" t="s">
        <v>107</v>
      </c>
      <c r="D61" s="173" t="s">
        <v>139</v>
      </c>
      <c r="E61" s="109" t="s">
        <v>9</v>
      </c>
      <c r="F61" s="23" t="s">
        <v>107</v>
      </c>
      <c r="G61" s="82"/>
      <c r="H61" s="94"/>
      <c r="J61" s="20">
        <v>2</v>
      </c>
      <c r="K61" s="6">
        <f t="shared" si="0"/>
        <v>0</v>
      </c>
      <c r="L61" s="20">
        <f t="shared" si="1"/>
        <v>0</v>
      </c>
      <c r="M61" s="6">
        <f t="shared" si="2"/>
        <v>1</v>
      </c>
      <c r="N61" s="6">
        <f t="shared" si="3"/>
        <v>0</v>
      </c>
      <c r="O61" s="20">
        <f t="shared" si="4"/>
        <v>0</v>
      </c>
      <c r="P61" s="6">
        <f t="shared" si="5"/>
        <v>0</v>
      </c>
      <c r="Q61" s="20">
        <f t="shared" si="6"/>
        <v>0</v>
      </c>
      <c r="R61" s="20">
        <f t="shared" si="7"/>
        <v>0</v>
      </c>
      <c r="S61" s="20">
        <f t="shared" si="8"/>
        <v>0</v>
      </c>
    </row>
    <row r="62" spans="1:19" ht="15" x14ac:dyDescent="0.2">
      <c r="A62" s="90" t="s">
        <v>26</v>
      </c>
      <c r="B62" s="79">
        <v>44750</v>
      </c>
      <c r="C62" s="73" t="s">
        <v>10</v>
      </c>
      <c r="D62" s="70" t="s">
        <v>6</v>
      </c>
      <c r="E62" s="70" t="s">
        <v>6</v>
      </c>
      <c r="F62" s="96" t="s">
        <v>11</v>
      </c>
      <c r="G62" s="82"/>
      <c r="H62" s="101" t="s">
        <v>108</v>
      </c>
      <c r="J62" s="20">
        <f t="shared" si="9"/>
        <v>0</v>
      </c>
      <c r="K62" s="6">
        <f t="shared" si="0"/>
        <v>0</v>
      </c>
      <c r="L62" s="20">
        <f t="shared" si="1"/>
        <v>0</v>
      </c>
      <c r="M62" s="6">
        <f t="shared" si="2"/>
        <v>0</v>
      </c>
      <c r="N62" s="6">
        <f t="shared" si="3"/>
        <v>1</v>
      </c>
      <c r="O62" s="20">
        <f t="shared" si="4"/>
        <v>0</v>
      </c>
      <c r="P62" s="6">
        <f t="shared" si="5"/>
        <v>0</v>
      </c>
      <c r="Q62" s="20">
        <f t="shared" si="6"/>
        <v>0</v>
      </c>
      <c r="R62" s="20">
        <f t="shared" si="7"/>
        <v>0</v>
      </c>
      <c r="S62" s="20">
        <f t="shared" si="8"/>
        <v>0</v>
      </c>
    </row>
    <row r="63" spans="1:19" ht="15" x14ac:dyDescent="0.2">
      <c r="A63" s="85"/>
      <c r="B63" s="24"/>
      <c r="C63" s="24"/>
      <c r="D63" s="24"/>
      <c r="E63" s="24"/>
      <c r="F63" s="24"/>
      <c r="G63" s="86"/>
      <c r="H63" s="87"/>
      <c r="J63" s="20">
        <f t="shared" si="9"/>
        <v>0</v>
      </c>
      <c r="K63" s="6">
        <f t="shared" si="0"/>
        <v>0</v>
      </c>
      <c r="L63" s="20">
        <f t="shared" si="1"/>
        <v>0</v>
      </c>
      <c r="M63" s="6">
        <f t="shared" si="2"/>
        <v>0</v>
      </c>
      <c r="N63" s="6">
        <f t="shared" si="3"/>
        <v>0</v>
      </c>
      <c r="O63" s="20">
        <f t="shared" si="4"/>
        <v>0</v>
      </c>
      <c r="P63" s="6">
        <f t="shared" si="5"/>
        <v>0</v>
      </c>
      <c r="Q63" s="20">
        <f t="shared" si="6"/>
        <v>0</v>
      </c>
      <c r="R63" s="20">
        <f t="shared" si="7"/>
        <v>0</v>
      </c>
      <c r="S63" s="20">
        <f t="shared" si="8"/>
        <v>0</v>
      </c>
    </row>
    <row r="64" spans="1:19" ht="15" x14ac:dyDescent="0.25">
      <c r="A64" s="88"/>
      <c r="B64" s="24"/>
      <c r="C64" s="25" t="s">
        <v>16</v>
      </c>
      <c r="D64" s="25" t="s">
        <v>17</v>
      </c>
      <c r="E64" s="25" t="s">
        <v>18</v>
      </c>
      <c r="F64" s="25" t="s">
        <v>19</v>
      </c>
      <c r="G64" s="93" t="s">
        <v>20</v>
      </c>
      <c r="H64" s="89" t="s">
        <v>21</v>
      </c>
      <c r="J64" s="20">
        <f t="shared" si="9"/>
        <v>0</v>
      </c>
      <c r="K64" s="6">
        <f t="shared" si="0"/>
        <v>0</v>
      </c>
      <c r="L64" s="20">
        <f t="shared" si="1"/>
        <v>0</v>
      </c>
      <c r="M64" s="6">
        <f t="shared" si="2"/>
        <v>0</v>
      </c>
      <c r="N64" s="6">
        <f t="shared" si="3"/>
        <v>0</v>
      </c>
      <c r="O64" s="20">
        <f t="shared" si="4"/>
        <v>0</v>
      </c>
      <c r="P64" s="6">
        <f t="shared" si="5"/>
        <v>0</v>
      </c>
      <c r="Q64" s="20">
        <f t="shared" si="6"/>
        <v>0</v>
      </c>
      <c r="R64" s="20">
        <f t="shared" si="7"/>
        <v>0</v>
      </c>
      <c r="S64" s="20">
        <f t="shared" si="8"/>
        <v>0</v>
      </c>
    </row>
    <row r="65" spans="1:19" ht="15" x14ac:dyDescent="0.2">
      <c r="A65" s="90" t="s">
        <v>22</v>
      </c>
      <c r="B65" s="79">
        <v>44753</v>
      </c>
      <c r="C65" s="167" t="s">
        <v>103</v>
      </c>
      <c r="D65" s="167"/>
      <c r="E65" s="167"/>
      <c r="F65" s="167"/>
      <c r="G65" s="167"/>
      <c r="H65" s="167"/>
      <c r="J65" s="20">
        <f t="shared" si="9"/>
        <v>0</v>
      </c>
      <c r="K65" s="6">
        <f t="shared" si="0"/>
        <v>0</v>
      </c>
      <c r="L65" s="20">
        <f t="shared" si="1"/>
        <v>0</v>
      </c>
      <c r="M65" s="6">
        <f t="shared" si="2"/>
        <v>0</v>
      </c>
      <c r="N65" s="6">
        <f t="shared" si="3"/>
        <v>0</v>
      </c>
      <c r="O65" s="20">
        <f t="shared" si="4"/>
        <v>0</v>
      </c>
      <c r="P65" s="6">
        <f t="shared" si="5"/>
        <v>0</v>
      </c>
      <c r="Q65" s="20">
        <f t="shared" si="6"/>
        <v>0</v>
      </c>
      <c r="R65" s="20">
        <f t="shared" si="7"/>
        <v>0</v>
      </c>
      <c r="S65" s="20">
        <f t="shared" si="8"/>
        <v>0</v>
      </c>
    </row>
    <row r="66" spans="1:19" ht="15" x14ac:dyDescent="0.2">
      <c r="A66" s="90" t="s">
        <v>23</v>
      </c>
      <c r="B66" s="79">
        <v>44754</v>
      </c>
      <c r="C66" s="167"/>
      <c r="D66" s="167"/>
      <c r="E66" s="167"/>
      <c r="F66" s="167"/>
      <c r="G66" s="167"/>
      <c r="H66" s="167"/>
      <c r="J66" s="20">
        <f t="shared" si="9"/>
        <v>0</v>
      </c>
      <c r="K66" s="6">
        <f t="shared" si="0"/>
        <v>0</v>
      </c>
      <c r="L66" s="20">
        <f t="shared" si="1"/>
        <v>0</v>
      </c>
      <c r="M66" s="6">
        <f t="shared" si="2"/>
        <v>0</v>
      </c>
      <c r="N66" s="6">
        <f t="shared" si="3"/>
        <v>0</v>
      </c>
      <c r="O66" s="20">
        <f t="shared" si="4"/>
        <v>0</v>
      </c>
      <c r="P66" s="6">
        <f t="shared" si="5"/>
        <v>0</v>
      </c>
      <c r="Q66" s="20">
        <f t="shared" si="6"/>
        <v>0</v>
      </c>
      <c r="R66" s="20">
        <f t="shared" si="7"/>
        <v>0</v>
      </c>
      <c r="S66" s="20">
        <f t="shared" si="8"/>
        <v>0</v>
      </c>
    </row>
    <row r="67" spans="1:19" ht="15" x14ac:dyDescent="0.2">
      <c r="A67" s="90" t="s">
        <v>24</v>
      </c>
      <c r="B67" s="79">
        <v>44755</v>
      </c>
      <c r="C67" s="167"/>
      <c r="D67" s="167"/>
      <c r="E67" s="167"/>
      <c r="F67" s="167"/>
      <c r="G67" s="167"/>
      <c r="H67" s="167"/>
      <c r="J67" s="20">
        <f t="shared" si="9"/>
        <v>0</v>
      </c>
      <c r="K67" s="6">
        <f t="shared" si="0"/>
        <v>0</v>
      </c>
      <c r="L67" s="20">
        <f t="shared" si="1"/>
        <v>0</v>
      </c>
      <c r="M67" s="6">
        <f t="shared" si="2"/>
        <v>0</v>
      </c>
      <c r="N67" s="6">
        <f t="shared" si="3"/>
        <v>0</v>
      </c>
      <c r="O67" s="20">
        <f t="shared" si="4"/>
        <v>0</v>
      </c>
      <c r="P67" s="6">
        <f t="shared" si="5"/>
        <v>0</v>
      </c>
      <c r="Q67" s="20">
        <f t="shared" si="6"/>
        <v>0</v>
      </c>
      <c r="R67" s="20">
        <f t="shared" si="7"/>
        <v>0</v>
      </c>
      <c r="S67" s="20">
        <f t="shared" si="8"/>
        <v>0</v>
      </c>
    </row>
    <row r="68" spans="1:19" ht="15" x14ac:dyDescent="0.2">
      <c r="A68" s="90" t="s">
        <v>25</v>
      </c>
      <c r="B68" s="79">
        <v>44756</v>
      </c>
      <c r="C68" s="167"/>
      <c r="D68" s="167"/>
      <c r="E68" s="167"/>
      <c r="F68" s="167"/>
      <c r="G68" s="167"/>
      <c r="H68" s="167"/>
      <c r="J68" s="20">
        <f t="shared" si="9"/>
        <v>0</v>
      </c>
      <c r="K68" s="6">
        <f t="shared" si="0"/>
        <v>0</v>
      </c>
      <c r="L68" s="20">
        <f t="shared" si="1"/>
        <v>0</v>
      </c>
      <c r="M68" s="6">
        <f t="shared" si="2"/>
        <v>0</v>
      </c>
      <c r="N68" s="6">
        <f t="shared" si="3"/>
        <v>0</v>
      </c>
      <c r="O68" s="20">
        <f t="shared" si="4"/>
        <v>0</v>
      </c>
      <c r="P68" s="6">
        <f t="shared" si="5"/>
        <v>0</v>
      </c>
      <c r="Q68" s="20">
        <f t="shared" si="6"/>
        <v>0</v>
      </c>
      <c r="R68" s="20">
        <f t="shared" si="7"/>
        <v>0</v>
      </c>
      <c r="S68" s="20">
        <f t="shared" si="8"/>
        <v>0</v>
      </c>
    </row>
    <row r="69" spans="1:19" ht="15" x14ac:dyDescent="0.2">
      <c r="A69" s="90" t="s">
        <v>26</v>
      </c>
      <c r="B69" s="79">
        <v>44757</v>
      </c>
      <c r="C69" s="167"/>
      <c r="D69" s="167"/>
      <c r="E69" s="167"/>
      <c r="F69" s="167"/>
      <c r="G69" s="167"/>
      <c r="H69" s="167"/>
      <c r="J69" s="20">
        <f t="shared" si="9"/>
        <v>0</v>
      </c>
      <c r="K69" s="6">
        <f t="shared" si="0"/>
        <v>0</v>
      </c>
      <c r="L69" s="20">
        <f t="shared" si="1"/>
        <v>0</v>
      </c>
      <c r="M69" s="6">
        <f t="shared" si="2"/>
        <v>0</v>
      </c>
      <c r="N69" s="6">
        <f t="shared" si="3"/>
        <v>0</v>
      </c>
      <c r="O69" s="20">
        <f t="shared" si="4"/>
        <v>0</v>
      </c>
      <c r="P69" s="6">
        <f t="shared" si="5"/>
        <v>0</v>
      </c>
      <c r="Q69" s="20">
        <f t="shared" si="6"/>
        <v>0</v>
      </c>
      <c r="R69" s="20">
        <f t="shared" si="7"/>
        <v>0</v>
      </c>
      <c r="S69" s="20">
        <f t="shared" si="8"/>
        <v>0</v>
      </c>
    </row>
    <row r="70" spans="1:19" ht="15" x14ac:dyDescent="0.2">
      <c r="A70" s="85"/>
      <c r="B70" s="24"/>
      <c r="C70" s="24"/>
      <c r="D70" s="24"/>
      <c r="E70" s="24"/>
      <c r="F70" s="24"/>
      <c r="G70" s="86"/>
      <c r="H70" s="87"/>
      <c r="J70" s="20">
        <f t="shared" si="9"/>
        <v>0</v>
      </c>
      <c r="K70" s="6">
        <f t="shared" si="0"/>
        <v>0</v>
      </c>
      <c r="L70" s="20">
        <f t="shared" si="1"/>
        <v>0</v>
      </c>
      <c r="M70" s="6">
        <f t="shared" si="2"/>
        <v>0</v>
      </c>
      <c r="N70" s="6">
        <f t="shared" si="3"/>
        <v>0</v>
      </c>
      <c r="O70" s="20">
        <f t="shared" si="4"/>
        <v>0</v>
      </c>
      <c r="P70" s="6">
        <f t="shared" si="5"/>
        <v>0</v>
      </c>
      <c r="Q70" s="20">
        <f t="shared" si="6"/>
        <v>0</v>
      </c>
      <c r="R70" s="20">
        <f t="shared" si="7"/>
        <v>0</v>
      </c>
      <c r="S70" s="20">
        <f t="shared" si="8"/>
        <v>0</v>
      </c>
    </row>
    <row r="71" spans="1:19" ht="15" x14ac:dyDescent="0.25">
      <c r="A71" s="88"/>
      <c r="B71" s="24"/>
      <c r="C71" s="25" t="s">
        <v>16</v>
      </c>
      <c r="D71" s="25" t="s">
        <v>17</v>
      </c>
      <c r="E71" s="25" t="s">
        <v>18</v>
      </c>
      <c r="F71" s="25" t="s">
        <v>19</v>
      </c>
      <c r="G71" s="93" t="s">
        <v>20</v>
      </c>
      <c r="H71" s="89" t="s">
        <v>21</v>
      </c>
      <c r="J71" s="20">
        <f t="shared" si="9"/>
        <v>0</v>
      </c>
      <c r="K71" s="6">
        <f t="shared" si="0"/>
        <v>0</v>
      </c>
      <c r="L71" s="20">
        <f t="shared" si="1"/>
        <v>0</v>
      </c>
      <c r="M71" s="6">
        <f t="shared" si="2"/>
        <v>0</v>
      </c>
      <c r="N71" s="6">
        <f t="shared" si="3"/>
        <v>0</v>
      </c>
      <c r="O71" s="20">
        <f t="shared" si="4"/>
        <v>0</v>
      </c>
      <c r="P71" s="6">
        <f t="shared" si="5"/>
        <v>0</v>
      </c>
      <c r="Q71" s="20">
        <f t="shared" si="6"/>
        <v>0</v>
      </c>
      <c r="R71" s="20">
        <f t="shared" si="7"/>
        <v>0</v>
      </c>
      <c r="S71" s="20">
        <f t="shared" si="8"/>
        <v>0</v>
      </c>
    </row>
    <row r="72" spans="1:19" ht="15" x14ac:dyDescent="0.2">
      <c r="A72" s="90" t="s">
        <v>22</v>
      </c>
      <c r="B72" s="79">
        <v>44760</v>
      </c>
      <c r="C72" s="167" t="s">
        <v>103</v>
      </c>
      <c r="D72" s="167"/>
      <c r="E72" s="167"/>
      <c r="F72" s="167"/>
      <c r="G72" s="167"/>
      <c r="H72" s="167"/>
      <c r="J72" s="20">
        <f t="shared" si="9"/>
        <v>0</v>
      </c>
      <c r="K72" s="6">
        <f t="shared" si="0"/>
        <v>0</v>
      </c>
      <c r="L72" s="20">
        <f t="shared" si="1"/>
        <v>0</v>
      </c>
      <c r="M72" s="6">
        <f t="shared" si="2"/>
        <v>0</v>
      </c>
      <c r="N72" s="6">
        <f t="shared" si="3"/>
        <v>0</v>
      </c>
      <c r="O72" s="20">
        <f t="shared" si="4"/>
        <v>0</v>
      </c>
      <c r="P72" s="6">
        <f t="shared" si="5"/>
        <v>0</v>
      </c>
      <c r="Q72" s="20">
        <f t="shared" si="6"/>
        <v>0</v>
      </c>
      <c r="R72" s="20">
        <f t="shared" si="7"/>
        <v>0</v>
      </c>
      <c r="S72" s="20">
        <f t="shared" si="8"/>
        <v>0</v>
      </c>
    </row>
    <row r="73" spans="1:19" ht="15" x14ac:dyDescent="0.2">
      <c r="A73" s="90" t="s">
        <v>23</v>
      </c>
      <c r="B73" s="79">
        <v>44761</v>
      </c>
      <c r="C73" s="167"/>
      <c r="D73" s="167"/>
      <c r="E73" s="167"/>
      <c r="F73" s="167"/>
      <c r="G73" s="167"/>
      <c r="H73" s="167"/>
      <c r="J73" s="20">
        <f t="shared" si="9"/>
        <v>0</v>
      </c>
      <c r="K73" s="6">
        <f t="shared" si="0"/>
        <v>0</v>
      </c>
      <c r="L73" s="20">
        <f t="shared" si="1"/>
        <v>0</v>
      </c>
      <c r="M73" s="6">
        <f t="shared" si="2"/>
        <v>0</v>
      </c>
      <c r="N73" s="6">
        <f t="shared" si="3"/>
        <v>0</v>
      </c>
      <c r="O73" s="20">
        <f t="shared" si="4"/>
        <v>0</v>
      </c>
      <c r="P73" s="6">
        <f t="shared" si="5"/>
        <v>0</v>
      </c>
      <c r="Q73" s="20">
        <f t="shared" si="6"/>
        <v>0</v>
      </c>
      <c r="R73" s="20">
        <f t="shared" si="7"/>
        <v>0</v>
      </c>
      <c r="S73" s="20">
        <f t="shared" si="8"/>
        <v>0</v>
      </c>
    </row>
    <row r="74" spans="1:19" ht="15" x14ac:dyDescent="0.2">
      <c r="A74" s="90" t="s">
        <v>24</v>
      </c>
      <c r="B74" s="79">
        <v>44762</v>
      </c>
      <c r="C74" s="167"/>
      <c r="D74" s="167"/>
      <c r="E74" s="167"/>
      <c r="F74" s="167"/>
      <c r="G74" s="167"/>
      <c r="H74" s="167"/>
      <c r="J74" s="20">
        <f t="shared" ref="J74:J105" si="10">COUNTIF(C74:F74,"Familie")</f>
        <v>0</v>
      </c>
      <c r="K74" s="6">
        <f t="shared" ref="K74:K105" si="11">COUNTIF(C74:F74,"Nachlass")</f>
        <v>0</v>
      </c>
      <c r="L74" s="20">
        <f t="shared" ref="L74:L105" si="12">COUNTIF(C74:F74,"Betreuung")</f>
        <v>0</v>
      </c>
      <c r="M74" s="6">
        <f t="shared" ref="M74:M105" si="13">COUNTIF(C74:F74,"ZVG")</f>
        <v>0</v>
      </c>
      <c r="N74" s="6">
        <f t="shared" ref="N74:N105" si="14">COUNTIF(C74:F74,"HR")</f>
        <v>0</v>
      </c>
      <c r="O74" s="20">
        <f t="shared" ref="O74:O105" si="15">COUNTIF(C74:F74,"Tastschreiben")</f>
        <v>0</v>
      </c>
      <c r="P74" s="6">
        <f t="shared" ref="P74:P105" si="16">COUNTIF(C74:F74,"Englisch")</f>
        <v>0</v>
      </c>
      <c r="Q74" s="20">
        <f t="shared" ref="Q74:Q105" si="17">COUNTIF(C74:F74,"Arbeitsger.")</f>
        <v>0</v>
      </c>
      <c r="R74" s="20">
        <f t="shared" ref="R74:R105" si="18">COUNTIF(C74:F74,"Gesundheit")</f>
        <v>0</v>
      </c>
      <c r="S74" s="20">
        <f t="shared" ref="S74:S105" si="19">COUNTIF(C74:F74,"Kasse")</f>
        <v>0</v>
      </c>
    </row>
    <row r="75" spans="1:19" ht="15" x14ac:dyDescent="0.2">
      <c r="A75" s="90" t="s">
        <v>25</v>
      </c>
      <c r="B75" s="79">
        <v>44763</v>
      </c>
      <c r="C75" s="167"/>
      <c r="D75" s="167"/>
      <c r="E75" s="167"/>
      <c r="F75" s="167"/>
      <c r="G75" s="167"/>
      <c r="H75" s="167"/>
      <c r="J75" s="20">
        <f t="shared" si="10"/>
        <v>0</v>
      </c>
      <c r="K75" s="6">
        <f t="shared" si="11"/>
        <v>0</v>
      </c>
      <c r="L75" s="20">
        <f t="shared" si="12"/>
        <v>0</v>
      </c>
      <c r="M75" s="6">
        <f t="shared" si="13"/>
        <v>0</v>
      </c>
      <c r="N75" s="6">
        <f t="shared" si="14"/>
        <v>0</v>
      </c>
      <c r="O75" s="20">
        <f t="shared" si="15"/>
        <v>0</v>
      </c>
      <c r="P75" s="6">
        <f t="shared" si="16"/>
        <v>0</v>
      </c>
      <c r="Q75" s="20">
        <f t="shared" si="17"/>
        <v>0</v>
      </c>
      <c r="R75" s="20">
        <f t="shared" si="18"/>
        <v>0</v>
      </c>
      <c r="S75" s="20">
        <f t="shared" si="19"/>
        <v>0</v>
      </c>
    </row>
    <row r="76" spans="1:19" ht="15" x14ac:dyDescent="0.2">
      <c r="A76" s="90" t="s">
        <v>26</v>
      </c>
      <c r="B76" s="79">
        <v>44764</v>
      </c>
      <c r="C76" s="167"/>
      <c r="D76" s="167"/>
      <c r="E76" s="167"/>
      <c r="F76" s="167"/>
      <c r="G76" s="167"/>
      <c r="H76" s="167"/>
      <c r="J76" s="20">
        <f t="shared" si="10"/>
        <v>0</v>
      </c>
      <c r="K76" s="6">
        <f t="shared" si="11"/>
        <v>0</v>
      </c>
      <c r="L76" s="20">
        <f t="shared" si="12"/>
        <v>0</v>
      </c>
      <c r="M76" s="6">
        <f t="shared" si="13"/>
        <v>0</v>
      </c>
      <c r="N76" s="6">
        <f t="shared" si="14"/>
        <v>0</v>
      </c>
      <c r="O76" s="20">
        <f t="shared" si="15"/>
        <v>0</v>
      </c>
      <c r="P76" s="6">
        <f t="shared" si="16"/>
        <v>0</v>
      </c>
      <c r="Q76" s="20">
        <f t="shared" si="17"/>
        <v>0</v>
      </c>
      <c r="R76" s="20">
        <f t="shared" si="18"/>
        <v>0</v>
      </c>
      <c r="S76" s="20">
        <f t="shared" si="19"/>
        <v>0</v>
      </c>
    </row>
    <row r="77" spans="1:19" ht="15" x14ac:dyDescent="0.2">
      <c r="A77" s="85"/>
      <c r="B77" s="24"/>
      <c r="C77" s="24"/>
      <c r="D77" s="24"/>
      <c r="E77" s="24"/>
      <c r="F77" s="24"/>
      <c r="G77" s="86"/>
      <c r="H77" s="87"/>
      <c r="J77" s="20">
        <f t="shared" si="10"/>
        <v>0</v>
      </c>
      <c r="K77" s="6">
        <f t="shared" si="11"/>
        <v>0</v>
      </c>
      <c r="L77" s="20">
        <f t="shared" si="12"/>
        <v>0</v>
      </c>
      <c r="M77" s="6">
        <f t="shared" si="13"/>
        <v>0</v>
      </c>
      <c r="N77" s="6">
        <f t="shared" si="14"/>
        <v>0</v>
      </c>
      <c r="O77" s="20">
        <f t="shared" si="15"/>
        <v>0</v>
      </c>
      <c r="P77" s="6">
        <f t="shared" si="16"/>
        <v>0</v>
      </c>
      <c r="Q77" s="20">
        <f t="shared" si="17"/>
        <v>0</v>
      </c>
      <c r="R77" s="20">
        <f t="shared" si="18"/>
        <v>0</v>
      </c>
      <c r="S77" s="20">
        <f t="shared" si="19"/>
        <v>0</v>
      </c>
    </row>
    <row r="78" spans="1:19" ht="15" x14ac:dyDescent="0.25">
      <c r="A78" s="88"/>
      <c r="B78" s="24"/>
      <c r="C78" s="25" t="s">
        <v>16</v>
      </c>
      <c r="D78" s="25" t="s">
        <v>17</v>
      </c>
      <c r="E78" s="25" t="s">
        <v>18</v>
      </c>
      <c r="F78" s="25" t="s">
        <v>19</v>
      </c>
      <c r="G78" s="93" t="s">
        <v>20</v>
      </c>
      <c r="H78" s="89" t="s">
        <v>21</v>
      </c>
      <c r="J78" s="20">
        <f t="shared" si="10"/>
        <v>0</v>
      </c>
      <c r="K78" s="6">
        <f t="shared" si="11"/>
        <v>0</v>
      </c>
      <c r="L78" s="20">
        <f t="shared" si="12"/>
        <v>0</v>
      </c>
      <c r="M78" s="6">
        <f t="shared" si="13"/>
        <v>0</v>
      </c>
      <c r="N78" s="6">
        <f t="shared" si="14"/>
        <v>0</v>
      </c>
      <c r="O78" s="20">
        <f t="shared" si="15"/>
        <v>0</v>
      </c>
      <c r="P78" s="6">
        <f t="shared" si="16"/>
        <v>0</v>
      </c>
      <c r="Q78" s="20">
        <f t="shared" si="17"/>
        <v>0</v>
      </c>
      <c r="R78" s="20">
        <f t="shared" si="18"/>
        <v>0</v>
      </c>
      <c r="S78" s="20">
        <f t="shared" si="19"/>
        <v>0</v>
      </c>
    </row>
    <row r="79" spans="1:19" ht="15" x14ac:dyDescent="0.2">
      <c r="A79" s="90" t="s">
        <v>22</v>
      </c>
      <c r="B79" s="79">
        <v>44767</v>
      </c>
      <c r="C79" s="167" t="s">
        <v>103</v>
      </c>
      <c r="D79" s="167"/>
      <c r="E79" s="167"/>
      <c r="F79" s="167"/>
      <c r="G79" s="167"/>
      <c r="H79" s="167"/>
      <c r="J79" s="20">
        <f t="shared" si="10"/>
        <v>0</v>
      </c>
      <c r="K79" s="6">
        <f t="shared" si="11"/>
        <v>0</v>
      </c>
      <c r="L79" s="20">
        <f t="shared" si="12"/>
        <v>0</v>
      </c>
      <c r="M79" s="6">
        <f t="shared" si="13"/>
        <v>0</v>
      </c>
      <c r="N79" s="6">
        <f t="shared" si="14"/>
        <v>0</v>
      </c>
      <c r="O79" s="20">
        <f t="shared" si="15"/>
        <v>0</v>
      </c>
      <c r="P79" s="6">
        <f t="shared" si="16"/>
        <v>0</v>
      </c>
      <c r="Q79" s="20">
        <f t="shared" si="17"/>
        <v>0</v>
      </c>
      <c r="R79" s="20">
        <f t="shared" si="18"/>
        <v>0</v>
      </c>
      <c r="S79" s="20">
        <f t="shared" si="19"/>
        <v>0</v>
      </c>
    </row>
    <row r="80" spans="1:19" ht="15" x14ac:dyDescent="0.2">
      <c r="A80" s="90" t="s">
        <v>23</v>
      </c>
      <c r="B80" s="79">
        <v>44768</v>
      </c>
      <c r="C80" s="167"/>
      <c r="D80" s="167"/>
      <c r="E80" s="167"/>
      <c r="F80" s="167"/>
      <c r="G80" s="167"/>
      <c r="H80" s="167"/>
      <c r="J80" s="20">
        <f t="shared" si="10"/>
        <v>0</v>
      </c>
      <c r="K80" s="6">
        <f t="shared" si="11"/>
        <v>0</v>
      </c>
      <c r="L80" s="20">
        <f t="shared" si="12"/>
        <v>0</v>
      </c>
      <c r="M80" s="6">
        <f t="shared" si="13"/>
        <v>0</v>
      </c>
      <c r="N80" s="6">
        <f t="shared" si="14"/>
        <v>0</v>
      </c>
      <c r="O80" s="20">
        <f t="shared" si="15"/>
        <v>0</v>
      </c>
      <c r="P80" s="6">
        <f t="shared" si="16"/>
        <v>0</v>
      </c>
      <c r="Q80" s="20">
        <f t="shared" si="17"/>
        <v>0</v>
      </c>
      <c r="R80" s="20">
        <f t="shared" si="18"/>
        <v>0</v>
      </c>
      <c r="S80" s="20">
        <f t="shared" si="19"/>
        <v>0</v>
      </c>
    </row>
    <row r="81" spans="1:19" ht="15" x14ac:dyDescent="0.2">
      <c r="A81" s="90" t="s">
        <v>24</v>
      </c>
      <c r="B81" s="79">
        <v>44769</v>
      </c>
      <c r="C81" s="167"/>
      <c r="D81" s="167"/>
      <c r="E81" s="167"/>
      <c r="F81" s="167"/>
      <c r="G81" s="167"/>
      <c r="H81" s="167"/>
      <c r="J81" s="20">
        <f t="shared" si="10"/>
        <v>0</v>
      </c>
      <c r="K81" s="6">
        <f t="shared" si="11"/>
        <v>0</v>
      </c>
      <c r="L81" s="20">
        <f t="shared" si="12"/>
        <v>0</v>
      </c>
      <c r="M81" s="6">
        <f t="shared" si="13"/>
        <v>0</v>
      </c>
      <c r="N81" s="6">
        <f t="shared" si="14"/>
        <v>0</v>
      </c>
      <c r="O81" s="20">
        <f t="shared" si="15"/>
        <v>0</v>
      </c>
      <c r="P81" s="6">
        <f t="shared" si="16"/>
        <v>0</v>
      </c>
      <c r="Q81" s="20">
        <f t="shared" si="17"/>
        <v>0</v>
      </c>
      <c r="R81" s="20">
        <f t="shared" si="18"/>
        <v>0</v>
      </c>
      <c r="S81" s="20">
        <f t="shared" si="19"/>
        <v>0</v>
      </c>
    </row>
    <row r="82" spans="1:19" ht="15" x14ac:dyDescent="0.2">
      <c r="A82" s="90" t="s">
        <v>25</v>
      </c>
      <c r="B82" s="79">
        <v>44770</v>
      </c>
      <c r="C82" s="167"/>
      <c r="D82" s="167"/>
      <c r="E82" s="167"/>
      <c r="F82" s="167"/>
      <c r="G82" s="167"/>
      <c r="H82" s="167"/>
      <c r="J82" s="20">
        <f t="shared" si="10"/>
        <v>0</v>
      </c>
      <c r="K82" s="6">
        <f t="shared" si="11"/>
        <v>0</v>
      </c>
      <c r="L82" s="20">
        <f t="shared" si="12"/>
        <v>0</v>
      </c>
      <c r="M82" s="6">
        <f t="shared" si="13"/>
        <v>0</v>
      </c>
      <c r="N82" s="6">
        <f t="shared" si="14"/>
        <v>0</v>
      </c>
      <c r="O82" s="20">
        <f t="shared" si="15"/>
        <v>0</v>
      </c>
      <c r="P82" s="6">
        <f t="shared" si="16"/>
        <v>0</v>
      </c>
      <c r="Q82" s="20">
        <f t="shared" si="17"/>
        <v>0</v>
      </c>
      <c r="R82" s="20">
        <f t="shared" si="18"/>
        <v>0</v>
      </c>
      <c r="S82" s="20">
        <f t="shared" si="19"/>
        <v>0</v>
      </c>
    </row>
    <row r="83" spans="1:19" ht="15" x14ac:dyDescent="0.2">
      <c r="A83" s="90" t="s">
        <v>26</v>
      </c>
      <c r="B83" s="79">
        <v>44771</v>
      </c>
      <c r="C83" s="167"/>
      <c r="D83" s="167"/>
      <c r="E83" s="167"/>
      <c r="F83" s="167"/>
      <c r="G83" s="167"/>
      <c r="H83" s="167"/>
      <c r="J83" s="20">
        <f t="shared" si="10"/>
        <v>0</v>
      </c>
      <c r="K83" s="6">
        <f t="shared" si="11"/>
        <v>0</v>
      </c>
      <c r="L83" s="20">
        <f t="shared" si="12"/>
        <v>0</v>
      </c>
      <c r="M83" s="6">
        <f t="shared" si="13"/>
        <v>0</v>
      </c>
      <c r="N83" s="6">
        <f t="shared" si="14"/>
        <v>0</v>
      </c>
      <c r="O83" s="20">
        <f t="shared" si="15"/>
        <v>0</v>
      </c>
      <c r="P83" s="6">
        <f t="shared" si="16"/>
        <v>0</v>
      </c>
      <c r="Q83" s="20">
        <f t="shared" si="17"/>
        <v>0</v>
      </c>
      <c r="R83" s="20">
        <f t="shared" si="18"/>
        <v>0</v>
      </c>
      <c r="S83" s="20">
        <f t="shared" si="19"/>
        <v>0</v>
      </c>
    </row>
    <row r="84" spans="1:19" ht="15" x14ac:dyDescent="0.2">
      <c r="A84" s="85"/>
      <c r="B84" s="24"/>
      <c r="C84" s="24"/>
      <c r="D84" s="24"/>
      <c r="E84" s="24"/>
      <c r="F84" s="24"/>
      <c r="G84" s="86"/>
      <c r="H84" s="87"/>
      <c r="J84" s="20">
        <f t="shared" si="10"/>
        <v>0</v>
      </c>
      <c r="K84" s="6">
        <f t="shared" si="11"/>
        <v>0</v>
      </c>
      <c r="L84" s="20">
        <f t="shared" si="12"/>
        <v>0</v>
      </c>
      <c r="M84" s="6">
        <f t="shared" si="13"/>
        <v>0</v>
      </c>
      <c r="N84" s="6">
        <f t="shared" si="14"/>
        <v>0</v>
      </c>
      <c r="O84" s="20">
        <f t="shared" si="15"/>
        <v>0</v>
      </c>
      <c r="P84" s="6">
        <f t="shared" si="16"/>
        <v>0</v>
      </c>
      <c r="Q84" s="20">
        <f t="shared" si="17"/>
        <v>0</v>
      </c>
      <c r="R84" s="20">
        <f t="shared" si="18"/>
        <v>0</v>
      </c>
      <c r="S84" s="20">
        <f t="shared" si="19"/>
        <v>0</v>
      </c>
    </row>
    <row r="85" spans="1:19" ht="15" x14ac:dyDescent="0.25">
      <c r="A85" s="88"/>
      <c r="B85" s="24"/>
      <c r="C85" s="25" t="s">
        <v>16</v>
      </c>
      <c r="D85" s="25" t="s">
        <v>17</v>
      </c>
      <c r="E85" s="25" t="s">
        <v>18</v>
      </c>
      <c r="F85" s="25" t="s">
        <v>19</v>
      </c>
      <c r="G85" s="93" t="s">
        <v>20</v>
      </c>
      <c r="H85" s="89" t="s">
        <v>21</v>
      </c>
      <c r="J85" s="20">
        <f t="shared" si="10"/>
        <v>0</v>
      </c>
      <c r="K85" s="6">
        <f t="shared" si="11"/>
        <v>0</v>
      </c>
      <c r="L85" s="20">
        <f t="shared" si="12"/>
        <v>0</v>
      </c>
      <c r="M85" s="6">
        <f t="shared" si="13"/>
        <v>0</v>
      </c>
      <c r="N85" s="6">
        <f t="shared" si="14"/>
        <v>0</v>
      </c>
      <c r="O85" s="20">
        <f t="shared" si="15"/>
        <v>0</v>
      </c>
      <c r="P85" s="6">
        <f t="shared" si="16"/>
        <v>0</v>
      </c>
      <c r="Q85" s="20">
        <f t="shared" si="17"/>
        <v>0</v>
      </c>
      <c r="R85" s="20">
        <f t="shared" si="18"/>
        <v>0</v>
      </c>
      <c r="S85" s="20">
        <f t="shared" si="19"/>
        <v>0</v>
      </c>
    </row>
    <row r="86" spans="1:19" ht="15" x14ac:dyDescent="0.2">
      <c r="A86" s="90" t="s">
        <v>22</v>
      </c>
      <c r="B86" s="79">
        <v>44774</v>
      </c>
      <c r="C86" s="70" t="s">
        <v>6</v>
      </c>
      <c r="D86" s="70" t="s">
        <v>6</v>
      </c>
      <c r="E86" s="73" t="s">
        <v>10</v>
      </c>
      <c r="F86" s="23"/>
      <c r="G86" s="23"/>
      <c r="H86" s="74" t="s">
        <v>109</v>
      </c>
      <c r="J86" s="20">
        <v>2</v>
      </c>
      <c r="K86" s="6">
        <f t="shared" si="11"/>
        <v>0</v>
      </c>
      <c r="L86" s="20">
        <f t="shared" si="12"/>
        <v>0</v>
      </c>
      <c r="M86" s="6">
        <f t="shared" si="13"/>
        <v>0</v>
      </c>
      <c r="N86" s="6">
        <f t="shared" si="14"/>
        <v>1</v>
      </c>
      <c r="O86" s="20">
        <f t="shared" si="15"/>
        <v>0</v>
      </c>
      <c r="P86" s="6">
        <f t="shared" si="16"/>
        <v>0</v>
      </c>
      <c r="Q86" s="20">
        <f t="shared" si="17"/>
        <v>0</v>
      </c>
      <c r="R86" s="20">
        <f t="shared" si="18"/>
        <v>0</v>
      </c>
      <c r="S86" s="20">
        <f t="shared" si="19"/>
        <v>0</v>
      </c>
    </row>
    <row r="87" spans="1:19" ht="15" x14ac:dyDescent="0.2">
      <c r="A87" s="90" t="s">
        <v>23</v>
      </c>
      <c r="B87" s="79">
        <v>44775</v>
      </c>
      <c r="C87" s="84" t="s">
        <v>7</v>
      </c>
      <c r="D87" s="84" t="s">
        <v>7</v>
      </c>
      <c r="E87" s="96" t="s">
        <v>11</v>
      </c>
      <c r="F87" s="23"/>
      <c r="G87" s="23"/>
      <c r="H87" s="96" t="s">
        <v>123</v>
      </c>
      <c r="J87" s="20">
        <f t="shared" si="10"/>
        <v>0</v>
      </c>
      <c r="K87" s="6">
        <f t="shared" si="11"/>
        <v>0</v>
      </c>
      <c r="L87" s="20">
        <f t="shared" si="12"/>
        <v>0</v>
      </c>
      <c r="M87" s="6">
        <f t="shared" si="13"/>
        <v>0</v>
      </c>
      <c r="N87" s="6">
        <f t="shared" si="14"/>
        <v>0</v>
      </c>
      <c r="O87" s="20">
        <f t="shared" si="15"/>
        <v>0</v>
      </c>
      <c r="P87" s="6">
        <f t="shared" si="16"/>
        <v>0</v>
      </c>
      <c r="Q87" s="20">
        <f t="shared" si="17"/>
        <v>0</v>
      </c>
      <c r="R87" s="20">
        <f t="shared" si="18"/>
        <v>0</v>
      </c>
      <c r="S87" s="20">
        <f t="shared" si="19"/>
        <v>0</v>
      </c>
    </row>
    <row r="88" spans="1:19" ht="15" x14ac:dyDescent="0.2">
      <c r="A88" s="90" t="s">
        <v>24</v>
      </c>
      <c r="B88" s="79">
        <v>44776</v>
      </c>
      <c r="C88" s="23"/>
      <c r="D88" s="23"/>
      <c r="E88" s="23"/>
      <c r="F88" s="23"/>
      <c r="G88" s="23"/>
      <c r="H88" s="23"/>
      <c r="J88" s="20">
        <f t="shared" si="10"/>
        <v>0</v>
      </c>
      <c r="K88" s="6">
        <f t="shared" si="11"/>
        <v>0</v>
      </c>
      <c r="L88" s="20">
        <f t="shared" si="12"/>
        <v>0</v>
      </c>
      <c r="M88" s="6">
        <f t="shared" si="13"/>
        <v>0</v>
      </c>
      <c r="N88" s="6">
        <f t="shared" si="14"/>
        <v>0</v>
      </c>
      <c r="O88" s="20">
        <f t="shared" si="15"/>
        <v>0</v>
      </c>
      <c r="P88" s="6">
        <f t="shared" si="16"/>
        <v>0</v>
      </c>
      <c r="Q88" s="20">
        <f t="shared" si="17"/>
        <v>0</v>
      </c>
      <c r="R88" s="20">
        <f t="shared" si="18"/>
        <v>0</v>
      </c>
      <c r="S88" s="20">
        <f t="shared" si="19"/>
        <v>0</v>
      </c>
    </row>
    <row r="89" spans="1:19" ht="15" x14ac:dyDescent="0.2">
      <c r="A89" s="90" t="s">
        <v>25</v>
      </c>
      <c r="B89" s="79">
        <v>44777</v>
      </c>
      <c r="C89" s="70" t="s">
        <v>6</v>
      </c>
      <c r="D89" s="70" t="s">
        <v>6</v>
      </c>
      <c r="E89" s="23"/>
      <c r="F89" s="23"/>
      <c r="G89" s="23"/>
      <c r="H89" s="23"/>
      <c r="J89" s="20">
        <v>2</v>
      </c>
      <c r="K89" s="6">
        <f t="shared" si="11"/>
        <v>0</v>
      </c>
      <c r="L89" s="20">
        <f t="shared" si="12"/>
        <v>0</v>
      </c>
      <c r="M89" s="6">
        <f t="shared" si="13"/>
        <v>0</v>
      </c>
      <c r="N89" s="6">
        <f t="shared" si="14"/>
        <v>0</v>
      </c>
      <c r="O89" s="20">
        <f t="shared" si="15"/>
        <v>0</v>
      </c>
      <c r="P89" s="6">
        <f t="shared" si="16"/>
        <v>0</v>
      </c>
      <c r="Q89" s="20">
        <f t="shared" si="17"/>
        <v>0</v>
      </c>
      <c r="R89" s="20">
        <f t="shared" si="18"/>
        <v>0</v>
      </c>
      <c r="S89" s="20">
        <f t="shared" si="19"/>
        <v>0</v>
      </c>
    </row>
    <row r="90" spans="1:19" ht="15" x14ac:dyDescent="0.2">
      <c r="A90" s="90" t="s">
        <v>26</v>
      </c>
      <c r="B90" s="79">
        <v>44778</v>
      </c>
      <c r="C90" s="23"/>
      <c r="D90" s="23"/>
      <c r="E90" s="23"/>
      <c r="F90" s="23"/>
      <c r="G90" s="23"/>
      <c r="H90" s="23"/>
      <c r="J90" s="20">
        <v>0</v>
      </c>
      <c r="K90" s="6">
        <f t="shared" si="11"/>
        <v>0</v>
      </c>
      <c r="L90" s="20">
        <f t="shared" si="12"/>
        <v>0</v>
      </c>
      <c r="M90" s="6">
        <f t="shared" si="13"/>
        <v>0</v>
      </c>
      <c r="N90" s="6">
        <f t="shared" si="14"/>
        <v>0</v>
      </c>
      <c r="O90" s="20">
        <f t="shared" si="15"/>
        <v>0</v>
      </c>
      <c r="P90" s="6">
        <f t="shared" si="16"/>
        <v>0</v>
      </c>
      <c r="Q90" s="20">
        <f t="shared" si="17"/>
        <v>0</v>
      </c>
      <c r="R90" s="20">
        <f t="shared" si="18"/>
        <v>0</v>
      </c>
      <c r="S90" s="20">
        <f t="shared" si="19"/>
        <v>0</v>
      </c>
    </row>
    <row r="91" spans="1:19" ht="15" x14ac:dyDescent="0.2">
      <c r="A91" s="85"/>
      <c r="B91" s="24"/>
      <c r="C91" s="24"/>
      <c r="D91" s="24"/>
      <c r="E91" s="24"/>
      <c r="F91" s="24"/>
      <c r="G91" s="86"/>
      <c r="H91" s="87"/>
      <c r="J91" s="20">
        <f t="shared" si="10"/>
        <v>0</v>
      </c>
      <c r="K91" s="6">
        <f t="shared" si="11"/>
        <v>0</v>
      </c>
      <c r="L91" s="20">
        <f t="shared" si="12"/>
        <v>0</v>
      </c>
      <c r="M91" s="6">
        <f t="shared" si="13"/>
        <v>0</v>
      </c>
      <c r="N91" s="6">
        <f t="shared" si="14"/>
        <v>0</v>
      </c>
      <c r="O91" s="20">
        <f t="shared" si="15"/>
        <v>0</v>
      </c>
      <c r="P91" s="6">
        <f t="shared" si="16"/>
        <v>0</v>
      </c>
      <c r="Q91" s="20">
        <f t="shared" si="17"/>
        <v>0</v>
      </c>
      <c r="R91" s="20">
        <f t="shared" si="18"/>
        <v>0</v>
      </c>
      <c r="S91" s="20">
        <f t="shared" si="19"/>
        <v>0</v>
      </c>
    </row>
    <row r="92" spans="1:19" ht="15" x14ac:dyDescent="0.25">
      <c r="A92" s="88"/>
      <c r="B92" s="24"/>
      <c r="C92" s="25" t="s">
        <v>16</v>
      </c>
      <c r="D92" s="25" t="s">
        <v>17</v>
      </c>
      <c r="E92" s="25" t="s">
        <v>18</v>
      </c>
      <c r="F92" s="25" t="s">
        <v>19</v>
      </c>
      <c r="G92" s="93" t="s">
        <v>20</v>
      </c>
      <c r="H92" s="89" t="s">
        <v>21</v>
      </c>
      <c r="J92" s="20">
        <f t="shared" si="10"/>
        <v>0</v>
      </c>
      <c r="K92" s="6">
        <f t="shared" si="11"/>
        <v>0</v>
      </c>
      <c r="L92" s="20">
        <f t="shared" si="12"/>
        <v>0</v>
      </c>
      <c r="M92" s="6">
        <f t="shared" si="13"/>
        <v>0</v>
      </c>
      <c r="N92" s="6">
        <f t="shared" si="14"/>
        <v>0</v>
      </c>
      <c r="O92" s="20">
        <f t="shared" si="15"/>
        <v>0</v>
      </c>
      <c r="P92" s="6">
        <f t="shared" si="16"/>
        <v>0</v>
      </c>
      <c r="Q92" s="20">
        <f t="shared" si="17"/>
        <v>0</v>
      </c>
      <c r="R92" s="20">
        <f t="shared" si="18"/>
        <v>0</v>
      </c>
      <c r="S92" s="20">
        <f t="shared" si="19"/>
        <v>0</v>
      </c>
    </row>
    <row r="93" spans="1:19" ht="15" x14ac:dyDescent="0.2">
      <c r="A93" s="90" t="s">
        <v>22</v>
      </c>
      <c r="B93" s="79">
        <v>44781</v>
      </c>
      <c r="C93" s="70" t="s">
        <v>6</v>
      </c>
      <c r="D93" s="70" t="s">
        <v>6</v>
      </c>
      <c r="E93" s="23"/>
      <c r="F93" s="23"/>
      <c r="G93" s="82"/>
      <c r="H93" s="82"/>
      <c r="J93" s="20">
        <v>2</v>
      </c>
      <c r="K93" s="6">
        <f t="shared" si="11"/>
        <v>0</v>
      </c>
      <c r="L93" s="20">
        <f t="shared" si="12"/>
        <v>0</v>
      </c>
      <c r="M93" s="6">
        <f t="shared" si="13"/>
        <v>0</v>
      </c>
      <c r="N93" s="6">
        <f t="shared" si="14"/>
        <v>0</v>
      </c>
      <c r="O93" s="20">
        <f t="shared" si="15"/>
        <v>0</v>
      </c>
      <c r="P93" s="6">
        <f t="shared" si="16"/>
        <v>0</v>
      </c>
      <c r="Q93" s="20">
        <f t="shared" si="17"/>
        <v>0</v>
      </c>
      <c r="R93" s="20">
        <f t="shared" si="18"/>
        <v>0</v>
      </c>
      <c r="S93" s="20">
        <f t="shared" si="19"/>
        <v>0</v>
      </c>
    </row>
    <row r="94" spans="1:19" ht="15" x14ac:dyDescent="0.2">
      <c r="A94" s="90" t="s">
        <v>23</v>
      </c>
      <c r="B94" s="79">
        <v>44782</v>
      </c>
      <c r="C94" s="109" t="s">
        <v>9</v>
      </c>
      <c r="D94" s="84" t="s">
        <v>7</v>
      </c>
      <c r="E94" s="106" t="s">
        <v>117</v>
      </c>
      <c r="F94" s="96" t="s">
        <v>11</v>
      </c>
      <c r="G94" s="82"/>
      <c r="H94" s="82"/>
      <c r="J94" s="20">
        <f t="shared" si="10"/>
        <v>0</v>
      </c>
      <c r="K94" s="6">
        <f t="shared" si="11"/>
        <v>0</v>
      </c>
      <c r="L94" s="20">
        <f t="shared" si="12"/>
        <v>0</v>
      </c>
      <c r="M94" s="6">
        <f t="shared" si="13"/>
        <v>1</v>
      </c>
      <c r="N94" s="6">
        <f t="shared" si="14"/>
        <v>0</v>
      </c>
      <c r="O94" s="20">
        <f t="shared" si="15"/>
        <v>0</v>
      </c>
      <c r="P94" s="6">
        <f t="shared" si="16"/>
        <v>0</v>
      </c>
      <c r="Q94" s="20">
        <f t="shared" si="17"/>
        <v>0</v>
      </c>
      <c r="R94" s="20">
        <f t="shared" si="18"/>
        <v>0</v>
      </c>
      <c r="S94" s="20">
        <f t="shared" si="19"/>
        <v>0</v>
      </c>
    </row>
    <row r="95" spans="1:19" ht="15" x14ac:dyDescent="0.2">
      <c r="A95" s="90" t="s">
        <v>24</v>
      </c>
      <c r="B95" s="79">
        <v>44783</v>
      </c>
      <c r="C95" s="23"/>
      <c r="D95" s="23"/>
      <c r="E95" s="23"/>
      <c r="F95" s="23"/>
      <c r="G95" s="82"/>
      <c r="H95" s="82"/>
      <c r="J95" s="20">
        <f t="shared" si="10"/>
        <v>0</v>
      </c>
      <c r="K95" s="6">
        <f t="shared" si="11"/>
        <v>0</v>
      </c>
      <c r="L95" s="20">
        <f t="shared" si="12"/>
        <v>0</v>
      </c>
      <c r="M95" s="6">
        <f t="shared" si="13"/>
        <v>0</v>
      </c>
      <c r="N95" s="6">
        <f t="shared" si="14"/>
        <v>0</v>
      </c>
      <c r="O95" s="20">
        <f t="shared" si="15"/>
        <v>0</v>
      </c>
      <c r="P95" s="6">
        <f t="shared" si="16"/>
        <v>0</v>
      </c>
      <c r="Q95" s="20">
        <f t="shared" si="17"/>
        <v>0</v>
      </c>
      <c r="R95" s="20">
        <f t="shared" si="18"/>
        <v>0</v>
      </c>
      <c r="S95" s="20">
        <f t="shared" si="19"/>
        <v>0</v>
      </c>
    </row>
    <row r="96" spans="1:19" ht="15" x14ac:dyDescent="0.2">
      <c r="A96" s="90" t="s">
        <v>25</v>
      </c>
      <c r="B96" s="79">
        <v>44784</v>
      </c>
      <c r="C96" s="70" t="s">
        <v>6</v>
      </c>
      <c r="D96" s="70" t="s">
        <v>6</v>
      </c>
      <c r="E96" s="23"/>
      <c r="F96" s="23"/>
      <c r="G96" s="82"/>
      <c r="H96" s="82"/>
      <c r="J96" s="20">
        <v>2</v>
      </c>
      <c r="K96" s="6">
        <f t="shared" si="11"/>
        <v>0</v>
      </c>
      <c r="L96" s="20">
        <f t="shared" si="12"/>
        <v>0</v>
      </c>
      <c r="M96" s="6">
        <f t="shared" si="13"/>
        <v>0</v>
      </c>
      <c r="N96" s="6">
        <f t="shared" si="14"/>
        <v>0</v>
      </c>
      <c r="O96" s="20">
        <f t="shared" si="15"/>
        <v>0</v>
      </c>
      <c r="P96" s="6">
        <f t="shared" si="16"/>
        <v>0</v>
      </c>
      <c r="Q96" s="20">
        <f t="shared" si="17"/>
        <v>0</v>
      </c>
      <c r="R96" s="20">
        <f t="shared" si="18"/>
        <v>0</v>
      </c>
      <c r="S96" s="20">
        <f t="shared" si="19"/>
        <v>0</v>
      </c>
    </row>
    <row r="97" spans="1:19" ht="15" x14ac:dyDescent="0.2">
      <c r="A97" s="90" t="s">
        <v>26</v>
      </c>
      <c r="B97" s="79">
        <v>44785</v>
      </c>
      <c r="C97" s="23"/>
      <c r="D97" s="23"/>
      <c r="E97" s="23"/>
      <c r="F97" s="23"/>
      <c r="G97" s="82"/>
      <c r="H97" s="82"/>
      <c r="J97" s="20">
        <f t="shared" si="10"/>
        <v>0</v>
      </c>
      <c r="K97" s="6">
        <f t="shared" si="11"/>
        <v>0</v>
      </c>
      <c r="L97" s="20">
        <f t="shared" si="12"/>
        <v>0</v>
      </c>
      <c r="M97" s="6">
        <f t="shared" si="13"/>
        <v>0</v>
      </c>
      <c r="N97" s="6">
        <f t="shared" si="14"/>
        <v>0</v>
      </c>
      <c r="O97" s="20">
        <f t="shared" si="15"/>
        <v>0</v>
      </c>
      <c r="P97" s="6">
        <f t="shared" si="16"/>
        <v>0</v>
      </c>
      <c r="Q97" s="20">
        <f t="shared" si="17"/>
        <v>0</v>
      </c>
      <c r="R97" s="20">
        <f t="shared" si="18"/>
        <v>0</v>
      </c>
      <c r="S97" s="20">
        <f t="shared" si="19"/>
        <v>0</v>
      </c>
    </row>
    <row r="98" spans="1:19" ht="15" x14ac:dyDescent="0.2">
      <c r="A98" s="85"/>
      <c r="B98" s="24"/>
      <c r="C98" s="24"/>
      <c r="D98" s="24"/>
      <c r="E98" s="24"/>
      <c r="F98" s="24"/>
      <c r="G98" s="86"/>
      <c r="H98" s="87"/>
      <c r="J98" s="20">
        <f t="shared" si="10"/>
        <v>0</v>
      </c>
      <c r="K98" s="6">
        <f t="shared" si="11"/>
        <v>0</v>
      </c>
      <c r="L98" s="20">
        <f t="shared" si="12"/>
        <v>0</v>
      </c>
      <c r="M98" s="6">
        <f t="shared" si="13"/>
        <v>0</v>
      </c>
      <c r="N98" s="6">
        <f t="shared" si="14"/>
        <v>0</v>
      </c>
      <c r="O98" s="20">
        <f t="shared" si="15"/>
        <v>0</v>
      </c>
      <c r="P98" s="6">
        <f t="shared" si="16"/>
        <v>0</v>
      </c>
      <c r="Q98" s="20">
        <f t="shared" si="17"/>
        <v>0</v>
      </c>
      <c r="R98" s="20">
        <f t="shared" si="18"/>
        <v>0</v>
      </c>
      <c r="S98" s="20">
        <f t="shared" si="19"/>
        <v>0</v>
      </c>
    </row>
    <row r="99" spans="1:19" ht="15" x14ac:dyDescent="0.25">
      <c r="A99" s="88"/>
      <c r="B99" s="24"/>
      <c r="C99" s="25" t="s">
        <v>16</v>
      </c>
      <c r="D99" s="25" t="s">
        <v>17</v>
      </c>
      <c r="E99" s="25" t="s">
        <v>18</v>
      </c>
      <c r="F99" s="25" t="s">
        <v>19</v>
      </c>
      <c r="G99" s="93" t="s">
        <v>20</v>
      </c>
      <c r="H99" s="89" t="s">
        <v>21</v>
      </c>
      <c r="J99" s="20">
        <f t="shared" si="10"/>
        <v>0</v>
      </c>
      <c r="K99" s="6">
        <f t="shared" si="11"/>
        <v>0</v>
      </c>
      <c r="L99" s="20">
        <f t="shared" si="12"/>
        <v>0</v>
      </c>
      <c r="M99" s="6">
        <f t="shared" si="13"/>
        <v>0</v>
      </c>
      <c r="N99" s="6">
        <f t="shared" si="14"/>
        <v>0</v>
      </c>
      <c r="O99" s="20">
        <f t="shared" si="15"/>
        <v>0</v>
      </c>
      <c r="P99" s="6">
        <f t="shared" si="16"/>
        <v>0</v>
      </c>
      <c r="Q99" s="20">
        <f t="shared" si="17"/>
        <v>0</v>
      </c>
      <c r="R99" s="20">
        <f t="shared" si="18"/>
        <v>0</v>
      </c>
      <c r="S99" s="20">
        <f t="shared" si="19"/>
        <v>0</v>
      </c>
    </row>
    <row r="100" spans="1:19" ht="15" x14ac:dyDescent="0.2">
      <c r="A100" s="90" t="s">
        <v>22</v>
      </c>
      <c r="B100" s="79">
        <v>44788</v>
      </c>
      <c r="C100" s="70" t="s">
        <v>6</v>
      </c>
      <c r="D100" s="70" t="s">
        <v>6</v>
      </c>
      <c r="E100" s="96" t="s">
        <v>11</v>
      </c>
      <c r="F100" s="23"/>
      <c r="G100" s="23"/>
      <c r="H100" s="96" t="s">
        <v>123</v>
      </c>
      <c r="J100" s="20">
        <v>2</v>
      </c>
      <c r="K100" s="6">
        <f t="shared" si="11"/>
        <v>0</v>
      </c>
      <c r="L100" s="20">
        <f t="shared" si="12"/>
        <v>0</v>
      </c>
      <c r="M100" s="6">
        <f t="shared" si="13"/>
        <v>0</v>
      </c>
      <c r="N100" s="6">
        <f t="shared" si="14"/>
        <v>0</v>
      </c>
      <c r="O100" s="20">
        <f t="shared" si="15"/>
        <v>0</v>
      </c>
      <c r="P100" s="6">
        <f t="shared" si="16"/>
        <v>0</v>
      </c>
      <c r="Q100" s="20">
        <f t="shared" si="17"/>
        <v>0</v>
      </c>
      <c r="R100" s="20">
        <f t="shared" si="18"/>
        <v>0</v>
      </c>
      <c r="S100" s="20">
        <f t="shared" si="19"/>
        <v>0</v>
      </c>
    </row>
    <row r="101" spans="1:19" ht="15" x14ac:dyDescent="0.2">
      <c r="A101" s="90" t="s">
        <v>23</v>
      </c>
      <c r="B101" s="79">
        <v>44789</v>
      </c>
      <c r="C101" s="84" t="s">
        <v>7</v>
      </c>
      <c r="D101" s="69"/>
      <c r="E101" s="69"/>
      <c r="F101" s="69"/>
      <c r="G101" s="23"/>
      <c r="H101" s="84" t="s">
        <v>110</v>
      </c>
      <c r="J101" s="20">
        <f t="shared" si="10"/>
        <v>0</v>
      </c>
      <c r="K101" s="6">
        <f t="shared" si="11"/>
        <v>0</v>
      </c>
      <c r="L101" s="20">
        <f t="shared" si="12"/>
        <v>0</v>
      </c>
      <c r="M101" s="6">
        <f t="shared" si="13"/>
        <v>0</v>
      </c>
      <c r="N101" s="6">
        <f t="shared" si="14"/>
        <v>0</v>
      </c>
      <c r="O101" s="20">
        <f t="shared" si="15"/>
        <v>0</v>
      </c>
      <c r="P101" s="6">
        <f t="shared" si="16"/>
        <v>0</v>
      </c>
      <c r="Q101" s="20">
        <f t="shared" si="17"/>
        <v>0</v>
      </c>
      <c r="R101" s="20">
        <f t="shared" si="18"/>
        <v>0</v>
      </c>
      <c r="S101" s="20">
        <f t="shared" si="19"/>
        <v>0</v>
      </c>
    </row>
    <row r="102" spans="1:19" ht="15" x14ac:dyDescent="0.2">
      <c r="A102" s="90" t="s">
        <v>24</v>
      </c>
      <c r="B102" s="79">
        <v>44790</v>
      </c>
      <c r="C102" s="23"/>
      <c r="D102" s="23"/>
      <c r="E102" s="23"/>
      <c r="F102" s="23"/>
      <c r="G102" s="23"/>
      <c r="H102" s="23"/>
      <c r="J102" s="20">
        <f t="shared" si="10"/>
        <v>0</v>
      </c>
      <c r="K102" s="6">
        <f t="shared" si="11"/>
        <v>0</v>
      </c>
      <c r="L102" s="20">
        <f t="shared" si="12"/>
        <v>0</v>
      </c>
      <c r="M102" s="6">
        <f t="shared" si="13"/>
        <v>0</v>
      </c>
      <c r="N102" s="6">
        <f t="shared" si="14"/>
        <v>0</v>
      </c>
      <c r="O102" s="20">
        <f t="shared" si="15"/>
        <v>0</v>
      </c>
      <c r="P102" s="6">
        <f t="shared" si="16"/>
        <v>0</v>
      </c>
      <c r="Q102" s="20">
        <f t="shared" si="17"/>
        <v>0</v>
      </c>
      <c r="R102" s="20">
        <f t="shared" si="18"/>
        <v>0</v>
      </c>
      <c r="S102" s="20">
        <f t="shared" si="19"/>
        <v>0</v>
      </c>
    </row>
    <row r="103" spans="1:19" ht="15" x14ac:dyDescent="0.2">
      <c r="A103" s="90" t="s">
        <v>25</v>
      </c>
      <c r="B103" s="79">
        <v>44791</v>
      </c>
      <c r="C103" s="70" t="s">
        <v>6</v>
      </c>
      <c r="D103" s="70" t="s">
        <v>6</v>
      </c>
      <c r="E103" s="68"/>
      <c r="F103" s="68"/>
      <c r="G103" s="23"/>
      <c r="H103" s="23"/>
      <c r="J103" s="20">
        <v>2</v>
      </c>
      <c r="K103" s="6">
        <f t="shared" si="11"/>
        <v>0</v>
      </c>
      <c r="L103" s="20">
        <f t="shared" si="12"/>
        <v>0</v>
      </c>
      <c r="M103" s="6">
        <f t="shared" si="13"/>
        <v>0</v>
      </c>
      <c r="N103" s="6">
        <f t="shared" si="14"/>
        <v>0</v>
      </c>
      <c r="O103" s="20">
        <f t="shared" si="15"/>
        <v>0</v>
      </c>
      <c r="P103" s="6">
        <f t="shared" si="16"/>
        <v>0</v>
      </c>
      <c r="Q103" s="20">
        <f t="shared" si="17"/>
        <v>0</v>
      </c>
      <c r="R103" s="20">
        <f t="shared" si="18"/>
        <v>0</v>
      </c>
      <c r="S103" s="20">
        <f t="shared" si="19"/>
        <v>0</v>
      </c>
    </row>
    <row r="104" spans="1:19" ht="15" x14ac:dyDescent="0.2">
      <c r="A104" s="90" t="s">
        <v>26</v>
      </c>
      <c r="B104" s="79">
        <v>44792</v>
      </c>
      <c r="C104" s="23"/>
      <c r="D104" s="26"/>
      <c r="E104" s="23"/>
      <c r="F104" s="23"/>
      <c r="G104" s="23"/>
      <c r="H104" s="23"/>
      <c r="J104" s="20">
        <f t="shared" si="10"/>
        <v>0</v>
      </c>
      <c r="K104" s="6">
        <f t="shared" si="11"/>
        <v>0</v>
      </c>
      <c r="L104" s="20">
        <f t="shared" si="12"/>
        <v>0</v>
      </c>
      <c r="M104" s="6">
        <f t="shared" si="13"/>
        <v>0</v>
      </c>
      <c r="N104" s="6">
        <f t="shared" si="14"/>
        <v>0</v>
      </c>
      <c r="O104" s="20">
        <f t="shared" si="15"/>
        <v>0</v>
      </c>
      <c r="P104" s="6">
        <f t="shared" si="16"/>
        <v>0</v>
      </c>
      <c r="Q104" s="20">
        <f t="shared" si="17"/>
        <v>0</v>
      </c>
      <c r="R104" s="20">
        <f t="shared" si="18"/>
        <v>0</v>
      </c>
      <c r="S104" s="20">
        <f t="shared" si="19"/>
        <v>0</v>
      </c>
    </row>
    <row r="105" spans="1:19" x14ac:dyDescent="0.2">
      <c r="A105" s="27"/>
      <c r="B105" s="28"/>
      <c r="C105" s="28"/>
      <c r="D105" s="27"/>
      <c r="E105" s="27"/>
      <c r="F105" s="27"/>
      <c r="G105" s="27"/>
      <c r="H105" s="28"/>
      <c r="J105" s="20">
        <f t="shared" si="10"/>
        <v>0</v>
      </c>
      <c r="K105" s="6">
        <f t="shared" si="11"/>
        <v>0</v>
      </c>
      <c r="L105" s="20">
        <f t="shared" si="12"/>
        <v>0</v>
      </c>
      <c r="M105" s="6">
        <f t="shared" si="13"/>
        <v>0</v>
      </c>
      <c r="N105" s="6">
        <f t="shared" si="14"/>
        <v>0</v>
      </c>
      <c r="O105" s="20">
        <f t="shared" si="15"/>
        <v>0</v>
      </c>
      <c r="P105" s="6">
        <f t="shared" si="16"/>
        <v>0</v>
      </c>
      <c r="Q105" s="20">
        <f t="shared" si="17"/>
        <v>0</v>
      </c>
      <c r="R105" s="20">
        <f t="shared" si="18"/>
        <v>0</v>
      </c>
      <c r="S105" s="20">
        <f t="shared" si="19"/>
        <v>0</v>
      </c>
    </row>
    <row r="106" spans="1:19" ht="15" x14ac:dyDescent="0.25">
      <c r="A106" s="88"/>
      <c r="B106" s="28"/>
      <c r="C106" s="25" t="s">
        <v>16</v>
      </c>
      <c r="D106" s="25" t="s">
        <v>17</v>
      </c>
      <c r="E106" s="25" t="s">
        <v>18</v>
      </c>
      <c r="F106" s="25" t="s">
        <v>19</v>
      </c>
      <c r="G106" s="93" t="s">
        <v>20</v>
      </c>
      <c r="H106" s="89" t="s">
        <v>21</v>
      </c>
      <c r="I106" s="32"/>
      <c r="J106" s="20">
        <f t="shared" ref="J106:J119" si="20">COUNTIF(C106:F106,"Familie")</f>
        <v>0</v>
      </c>
      <c r="K106" s="6">
        <f t="shared" ref="K106:K119" si="21">COUNTIF(C106:F106,"Nachlass")</f>
        <v>0</v>
      </c>
      <c r="L106" s="20">
        <f t="shared" ref="L106:L119" si="22">COUNTIF(C106:F106,"Betreuung")</f>
        <v>0</v>
      </c>
      <c r="M106" s="6">
        <f t="shared" ref="M106:M119" si="23">COUNTIF(C106:F106,"ZVG")</f>
        <v>0</v>
      </c>
      <c r="N106" s="6">
        <f t="shared" ref="N106:N119" si="24">COUNTIF(C106:F106,"HR")</f>
        <v>0</v>
      </c>
      <c r="O106" s="20">
        <f t="shared" ref="O106:O119" si="25">COUNTIF(C106:F106,"Tastschreiben")</f>
        <v>0</v>
      </c>
      <c r="P106" s="6">
        <f t="shared" ref="P106:P119" si="26">COUNTIF(C106:F106,"Englisch")</f>
        <v>0</v>
      </c>
      <c r="Q106" s="20">
        <f t="shared" ref="Q106:Q119" si="27">COUNTIF(C106:F106,"Arbeitsger.")</f>
        <v>0</v>
      </c>
      <c r="R106" s="20">
        <f t="shared" ref="R106:R119" si="28">COUNTIF(C106:F106,"Gesundheit")</f>
        <v>0</v>
      </c>
      <c r="S106" s="20">
        <f t="shared" ref="S106:S119" si="29">COUNTIF(C106:F106,"Kasse")</f>
        <v>0</v>
      </c>
    </row>
    <row r="107" spans="1:19" ht="15" x14ac:dyDescent="0.2">
      <c r="A107" s="90" t="s">
        <v>22</v>
      </c>
      <c r="B107" s="79">
        <v>44795</v>
      </c>
      <c r="C107" s="23"/>
      <c r="D107" s="23"/>
      <c r="E107" s="23"/>
      <c r="F107" s="23"/>
      <c r="G107" s="23"/>
      <c r="H107" s="23"/>
      <c r="J107" s="20">
        <f t="shared" si="20"/>
        <v>0</v>
      </c>
      <c r="K107" s="6">
        <f t="shared" si="21"/>
        <v>0</v>
      </c>
      <c r="L107" s="20">
        <f t="shared" si="22"/>
        <v>0</v>
      </c>
      <c r="M107" s="6">
        <f t="shared" si="23"/>
        <v>0</v>
      </c>
      <c r="N107" s="6">
        <f t="shared" si="24"/>
        <v>0</v>
      </c>
      <c r="O107" s="20">
        <f t="shared" si="25"/>
        <v>0</v>
      </c>
      <c r="P107" s="6">
        <f t="shared" si="26"/>
        <v>0</v>
      </c>
      <c r="Q107" s="20">
        <f t="shared" si="27"/>
        <v>0</v>
      </c>
      <c r="R107" s="20">
        <f t="shared" si="28"/>
        <v>0</v>
      </c>
      <c r="S107" s="20">
        <f t="shared" si="29"/>
        <v>0</v>
      </c>
    </row>
    <row r="108" spans="1:19" ht="15" x14ac:dyDescent="0.2">
      <c r="A108" s="90" t="s">
        <v>23</v>
      </c>
      <c r="B108" s="79">
        <v>44796</v>
      </c>
      <c r="C108" s="70" t="s">
        <v>6</v>
      </c>
      <c r="D108" s="96" t="s">
        <v>11</v>
      </c>
      <c r="E108" s="69"/>
      <c r="F108" s="69"/>
      <c r="G108" s="23"/>
      <c r="H108" s="96" t="s">
        <v>123</v>
      </c>
      <c r="J108" s="20">
        <v>1</v>
      </c>
      <c r="K108" s="6">
        <f t="shared" si="21"/>
        <v>0</v>
      </c>
      <c r="L108" s="20">
        <f t="shared" si="22"/>
        <v>0</v>
      </c>
      <c r="M108" s="6">
        <f t="shared" si="23"/>
        <v>0</v>
      </c>
      <c r="N108" s="6">
        <f t="shared" si="24"/>
        <v>0</v>
      </c>
      <c r="O108" s="20">
        <f t="shared" si="25"/>
        <v>0</v>
      </c>
      <c r="P108" s="6">
        <f t="shared" si="26"/>
        <v>0</v>
      </c>
      <c r="Q108" s="20">
        <f t="shared" si="27"/>
        <v>0</v>
      </c>
      <c r="R108" s="20">
        <f t="shared" si="28"/>
        <v>0</v>
      </c>
      <c r="S108" s="20">
        <f t="shared" si="29"/>
        <v>0</v>
      </c>
    </row>
    <row r="109" spans="1:19" ht="15" x14ac:dyDescent="0.2">
      <c r="A109" s="90" t="s">
        <v>24</v>
      </c>
      <c r="B109" s="79">
        <v>44797</v>
      </c>
      <c r="C109" s="23"/>
      <c r="D109" s="23"/>
      <c r="E109" s="23"/>
      <c r="F109" s="23"/>
      <c r="G109" s="23"/>
      <c r="H109" s="23"/>
      <c r="J109" s="20">
        <f t="shared" si="20"/>
        <v>0</v>
      </c>
      <c r="K109" s="6">
        <f t="shared" si="21"/>
        <v>0</v>
      </c>
      <c r="L109" s="20">
        <f t="shared" si="22"/>
        <v>0</v>
      </c>
      <c r="M109" s="6">
        <f t="shared" si="23"/>
        <v>0</v>
      </c>
      <c r="N109" s="6">
        <f t="shared" si="24"/>
        <v>0</v>
      </c>
      <c r="O109" s="20">
        <f t="shared" si="25"/>
        <v>0</v>
      </c>
      <c r="P109" s="6">
        <f t="shared" si="26"/>
        <v>0</v>
      </c>
      <c r="Q109" s="20">
        <f t="shared" si="27"/>
        <v>0</v>
      </c>
      <c r="R109" s="20">
        <f t="shared" si="28"/>
        <v>0</v>
      </c>
      <c r="S109" s="20">
        <f t="shared" si="29"/>
        <v>0</v>
      </c>
    </row>
    <row r="110" spans="1:19" ht="15" x14ac:dyDescent="0.2">
      <c r="A110" s="90" t="s">
        <v>25</v>
      </c>
      <c r="B110" s="79">
        <v>44798</v>
      </c>
      <c r="C110" s="68"/>
      <c r="D110" s="69"/>
      <c r="E110" s="69"/>
      <c r="F110" s="69"/>
      <c r="G110" s="23"/>
      <c r="H110" s="23"/>
      <c r="J110" s="20">
        <f t="shared" si="20"/>
        <v>0</v>
      </c>
      <c r="K110" s="6">
        <f t="shared" si="21"/>
        <v>0</v>
      </c>
      <c r="L110" s="20">
        <f t="shared" si="22"/>
        <v>0</v>
      </c>
      <c r="M110" s="6">
        <f t="shared" si="23"/>
        <v>0</v>
      </c>
      <c r="N110" s="6">
        <f t="shared" si="24"/>
        <v>0</v>
      </c>
      <c r="O110" s="20">
        <f t="shared" si="25"/>
        <v>0</v>
      </c>
      <c r="P110" s="6">
        <f t="shared" si="26"/>
        <v>0</v>
      </c>
      <c r="Q110" s="20">
        <f t="shared" si="27"/>
        <v>0</v>
      </c>
      <c r="R110" s="20">
        <f t="shared" si="28"/>
        <v>0</v>
      </c>
      <c r="S110" s="20">
        <f t="shared" si="29"/>
        <v>0</v>
      </c>
    </row>
    <row r="111" spans="1:19" ht="15" x14ac:dyDescent="0.2">
      <c r="A111" s="90" t="s">
        <v>26</v>
      </c>
      <c r="B111" s="79">
        <v>44799</v>
      </c>
      <c r="C111" s="70" t="s">
        <v>6</v>
      </c>
      <c r="D111" s="96" t="s">
        <v>11</v>
      </c>
      <c r="E111" s="23"/>
      <c r="F111" s="23"/>
      <c r="G111" s="23"/>
      <c r="H111" s="70" t="s">
        <v>104</v>
      </c>
      <c r="J111" s="20">
        <v>1</v>
      </c>
      <c r="K111" s="6">
        <f t="shared" si="21"/>
        <v>0</v>
      </c>
      <c r="L111" s="20">
        <f t="shared" si="22"/>
        <v>0</v>
      </c>
      <c r="M111" s="6">
        <f t="shared" si="23"/>
        <v>0</v>
      </c>
      <c r="N111" s="6">
        <f t="shared" si="24"/>
        <v>0</v>
      </c>
      <c r="O111" s="20">
        <f t="shared" si="25"/>
        <v>0</v>
      </c>
      <c r="P111" s="6">
        <f t="shared" si="26"/>
        <v>0</v>
      </c>
      <c r="Q111" s="20">
        <f t="shared" si="27"/>
        <v>0</v>
      </c>
      <c r="R111" s="20">
        <f t="shared" si="28"/>
        <v>0</v>
      </c>
      <c r="S111" s="20">
        <f t="shared" si="29"/>
        <v>0</v>
      </c>
    </row>
    <row r="112" spans="1:19" x14ac:dyDescent="0.2">
      <c r="A112" s="27"/>
      <c r="B112" s="28"/>
      <c r="C112" s="28"/>
      <c r="D112" s="27"/>
      <c r="E112" s="27"/>
      <c r="F112" s="27"/>
      <c r="G112" s="27"/>
      <c r="H112" s="28"/>
      <c r="J112" s="20">
        <f t="shared" si="20"/>
        <v>0</v>
      </c>
      <c r="K112" s="6">
        <f t="shared" si="21"/>
        <v>0</v>
      </c>
      <c r="L112" s="20">
        <f t="shared" si="22"/>
        <v>0</v>
      </c>
      <c r="M112" s="6">
        <f t="shared" si="23"/>
        <v>0</v>
      </c>
      <c r="N112" s="6">
        <f t="shared" si="24"/>
        <v>0</v>
      </c>
      <c r="O112" s="20">
        <f t="shared" si="25"/>
        <v>0</v>
      </c>
      <c r="P112" s="6">
        <f t="shared" si="26"/>
        <v>0</v>
      </c>
      <c r="Q112" s="20">
        <f t="shared" si="27"/>
        <v>0</v>
      </c>
      <c r="R112" s="20">
        <f t="shared" si="28"/>
        <v>0</v>
      </c>
      <c r="S112" s="20">
        <f t="shared" si="29"/>
        <v>0</v>
      </c>
    </row>
    <row r="113" spans="1:19" ht="15" x14ac:dyDescent="0.25">
      <c r="A113" s="88"/>
      <c r="B113" s="28"/>
      <c r="C113" s="25" t="s">
        <v>16</v>
      </c>
      <c r="D113" s="25" t="s">
        <v>17</v>
      </c>
      <c r="E113" s="25" t="s">
        <v>18</v>
      </c>
      <c r="F113" s="25" t="s">
        <v>19</v>
      </c>
      <c r="G113" s="93" t="s">
        <v>20</v>
      </c>
      <c r="H113" s="89" t="s">
        <v>21</v>
      </c>
      <c r="J113" s="20">
        <f t="shared" si="20"/>
        <v>0</v>
      </c>
      <c r="K113" s="6">
        <f t="shared" si="21"/>
        <v>0</v>
      </c>
      <c r="L113" s="20">
        <f t="shared" si="22"/>
        <v>0</v>
      </c>
      <c r="M113" s="6">
        <f t="shared" si="23"/>
        <v>0</v>
      </c>
      <c r="N113" s="6">
        <f t="shared" si="24"/>
        <v>0</v>
      </c>
      <c r="O113" s="20">
        <f t="shared" si="25"/>
        <v>0</v>
      </c>
      <c r="P113" s="6">
        <f t="shared" si="26"/>
        <v>0</v>
      </c>
      <c r="Q113" s="20">
        <f t="shared" si="27"/>
        <v>0</v>
      </c>
      <c r="R113" s="20">
        <f t="shared" si="28"/>
        <v>0</v>
      </c>
      <c r="S113" s="20">
        <f t="shared" si="29"/>
        <v>0</v>
      </c>
    </row>
    <row r="114" spans="1:19" ht="15" x14ac:dyDescent="0.2">
      <c r="A114" s="90" t="s">
        <v>22</v>
      </c>
      <c r="B114" s="79">
        <v>44802</v>
      </c>
      <c r="C114" s="23"/>
      <c r="D114" s="23"/>
      <c r="E114" s="23"/>
      <c r="F114" s="23"/>
      <c r="G114" s="23"/>
      <c r="H114" s="23"/>
      <c r="J114" s="20">
        <f t="shared" si="20"/>
        <v>0</v>
      </c>
      <c r="K114" s="6">
        <f t="shared" si="21"/>
        <v>0</v>
      </c>
      <c r="L114" s="20">
        <f t="shared" si="22"/>
        <v>0</v>
      </c>
      <c r="M114" s="6">
        <f t="shared" si="23"/>
        <v>0</v>
      </c>
      <c r="N114" s="6">
        <f t="shared" si="24"/>
        <v>0</v>
      </c>
      <c r="O114" s="20">
        <f t="shared" si="25"/>
        <v>0</v>
      </c>
      <c r="P114" s="6">
        <f t="shared" si="26"/>
        <v>0</v>
      </c>
      <c r="Q114" s="20">
        <f t="shared" si="27"/>
        <v>0</v>
      </c>
      <c r="R114" s="20">
        <f t="shared" si="28"/>
        <v>0</v>
      </c>
      <c r="S114" s="20">
        <f t="shared" si="29"/>
        <v>0</v>
      </c>
    </row>
    <row r="115" spans="1:19" ht="15" x14ac:dyDescent="0.2">
      <c r="A115" s="90" t="s">
        <v>23</v>
      </c>
      <c r="B115" s="79">
        <v>44803</v>
      </c>
      <c r="C115" s="68"/>
      <c r="D115" s="69"/>
      <c r="E115" s="69"/>
      <c r="F115" s="69"/>
      <c r="G115" s="23"/>
      <c r="H115" s="104"/>
      <c r="J115" s="20">
        <f t="shared" si="20"/>
        <v>0</v>
      </c>
      <c r="K115" s="6">
        <f t="shared" si="21"/>
        <v>0</v>
      </c>
      <c r="L115" s="20">
        <f t="shared" si="22"/>
        <v>0</v>
      </c>
      <c r="M115" s="6">
        <f t="shared" si="23"/>
        <v>0</v>
      </c>
      <c r="N115" s="6">
        <f t="shared" si="24"/>
        <v>0</v>
      </c>
      <c r="O115" s="20">
        <f t="shared" si="25"/>
        <v>0</v>
      </c>
      <c r="P115" s="6">
        <f t="shared" si="26"/>
        <v>0</v>
      </c>
      <c r="Q115" s="20">
        <f t="shared" si="27"/>
        <v>0</v>
      </c>
      <c r="R115" s="20">
        <f t="shared" si="28"/>
        <v>0</v>
      </c>
      <c r="S115" s="20">
        <f t="shared" si="29"/>
        <v>0</v>
      </c>
    </row>
    <row r="116" spans="1:19" ht="15" x14ac:dyDescent="0.2">
      <c r="A116" s="90" t="s">
        <v>24</v>
      </c>
      <c r="B116" s="79">
        <v>44804</v>
      </c>
      <c r="C116" s="153" t="s">
        <v>50</v>
      </c>
      <c r="D116" s="154"/>
      <c r="E116" s="154"/>
      <c r="F116" s="155"/>
      <c r="G116" s="102" t="s">
        <v>111</v>
      </c>
      <c r="H116" s="103" t="s">
        <v>112</v>
      </c>
      <c r="J116" s="20">
        <f t="shared" si="20"/>
        <v>0</v>
      </c>
      <c r="K116" s="6">
        <f t="shared" si="21"/>
        <v>0</v>
      </c>
      <c r="L116" s="20">
        <f t="shared" si="22"/>
        <v>0</v>
      </c>
      <c r="M116" s="6">
        <f t="shared" si="23"/>
        <v>0</v>
      </c>
      <c r="N116" s="6">
        <f t="shared" si="24"/>
        <v>0</v>
      </c>
      <c r="O116" s="20">
        <f t="shared" si="25"/>
        <v>0</v>
      </c>
      <c r="P116" s="6">
        <f t="shared" si="26"/>
        <v>0</v>
      </c>
      <c r="Q116" s="20">
        <f t="shared" si="27"/>
        <v>0</v>
      </c>
      <c r="R116" s="20">
        <f t="shared" si="28"/>
        <v>0</v>
      </c>
      <c r="S116" s="20">
        <f t="shared" si="29"/>
        <v>0</v>
      </c>
    </row>
    <row r="117" spans="1:19" ht="15" x14ac:dyDescent="0.2">
      <c r="A117" s="90" t="s">
        <v>25</v>
      </c>
      <c r="B117" s="79">
        <v>44805</v>
      </c>
      <c r="C117" s="70" t="s">
        <v>118</v>
      </c>
      <c r="D117" s="84" t="s">
        <v>7</v>
      </c>
      <c r="E117" s="23"/>
      <c r="F117" s="69"/>
      <c r="G117" s="23"/>
      <c r="H117" s="115" t="s">
        <v>124</v>
      </c>
      <c r="J117" s="20">
        <v>1</v>
      </c>
      <c r="K117" s="6">
        <f t="shared" si="21"/>
        <v>0</v>
      </c>
      <c r="L117" s="20">
        <f t="shared" si="22"/>
        <v>0</v>
      </c>
      <c r="M117" s="6">
        <f t="shared" si="23"/>
        <v>0</v>
      </c>
      <c r="N117" s="6">
        <f t="shared" si="24"/>
        <v>0</v>
      </c>
      <c r="O117" s="20">
        <f t="shared" si="25"/>
        <v>0</v>
      </c>
      <c r="P117" s="6">
        <f t="shared" si="26"/>
        <v>0</v>
      </c>
      <c r="Q117" s="20">
        <f t="shared" si="27"/>
        <v>0</v>
      </c>
      <c r="R117" s="20">
        <f t="shared" si="28"/>
        <v>0</v>
      </c>
      <c r="S117" s="20">
        <f t="shared" si="29"/>
        <v>0</v>
      </c>
    </row>
    <row r="118" spans="1:19" ht="15" x14ac:dyDescent="0.2">
      <c r="A118" s="90" t="s">
        <v>26</v>
      </c>
      <c r="B118" s="79">
        <v>44806</v>
      </c>
      <c r="C118" s="68"/>
      <c r="D118" s="69"/>
      <c r="E118" s="69"/>
      <c r="F118" s="69"/>
      <c r="G118" s="23"/>
      <c r="H118" s="104"/>
      <c r="J118" s="20">
        <f t="shared" si="20"/>
        <v>0</v>
      </c>
      <c r="K118" s="6">
        <f t="shared" si="21"/>
        <v>0</v>
      </c>
      <c r="L118" s="20">
        <f t="shared" si="22"/>
        <v>0</v>
      </c>
      <c r="M118" s="6">
        <f t="shared" si="23"/>
        <v>0</v>
      </c>
      <c r="N118" s="6">
        <f t="shared" si="24"/>
        <v>0</v>
      </c>
      <c r="O118" s="20">
        <f t="shared" si="25"/>
        <v>0</v>
      </c>
      <c r="P118" s="6">
        <f t="shared" si="26"/>
        <v>0</v>
      </c>
      <c r="Q118" s="20">
        <f t="shared" si="27"/>
        <v>0</v>
      </c>
      <c r="R118" s="20">
        <f t="shared" si="28"/>
        <v>0</v>
      </c>
      <c r="S118" s="20">
        <f t="shared" si="29"/>
        <v>0</v>
      </c>
    </row>
    <row r="119" spans="1:19" x14ac:dyDescent="0.2">
      <c r="A119" s="27"/>
      <c r="B119" s="28"/>
      <c r="C119" s="28"/>
      <c r="D119" s="27"/>
      <c r="E119" s="27"/>
      <c r="F119" s="27"/>
      <c r="G119" s="27"/>
      <c r="H119" s="28"/>
      <c r="J119" s="20">
        <f t="shared" si="20"/>
        <v>0</v>
      </c>
      <c r="K119" s="6">
        <f t="shared" si="21"/>
        <v>0</v>
      </c>
      <c r="L119" s="20">
        <f t="shared" si="22"/>
        <v>0</v>
      </c>
      <c r="M119" s="6">
        <f t="shared" si="23"/>
        <v>0</v>
      </c>
      <c r="N119" s="6">
        <f t="shared" si="24"/>
        <v>0</v>
      </c>
      <c r="O119" s="20">
        <f t="shared" si="25"/>
        <v>0</v>
      </c>
      <c r="P119" s="6">
        <f t="shared" si="26"/>
        <v>0</v>
      </c>
      <c r="Q119" s="20">
        <f t="shared" si="27"/>
        <v>0</v>
      </c>
      <c r="R119" s="20">
        <f t="shared" si="28"/>
        <v>0</v>
      </c>
      <c r="S119" s="20">
        <f t="shared" si="29"/>
        <v>0</v>
      </c>
    </row>
    <row r="120" spans="1:19" ht="15" x14ac:dyDescent="0.25">
      <c r="A120" s="29"/>
      <c r="B120" s="30"/>
      <c r="C120" s="30"/>
      <c r="D120" s="29"/>
      <c r="E120" s="31" t="s">
        <v>27</v>
      </c>
      <c r="F120" s="31"/>
      <c r="G120" s="31"/>
      <c r="H120" s="95"/>
      <c r="J120" s="33">
        <v>37</v>
      </c>
      <c r="K120" s="33">
        <f t="shared" ref="K120:S120" si="30">SUM(K9:K105)</f>
        <v>0</v>
      </c>
      <c r="L120" s="33">
        <v>18</v>
      </c>
      <c r="M120" s="33">
        <f t="shared" si="30"/>
        <v>4</v>
      </c>
      <c r="N120" s="33">
        <f t="shared" si="30"/>
        <v>23</v>
      </c>
      <c r="O120" s="33">
        <f t="shared" si="30"/>
        <v>0</v>
      </c>
      <c r="P120" s="33">
        <f t="shared" si="30"/>
        <v>0</v>
      </c>
      <c r="Q120" s="33">
        <f t="shared" si="30"/>
        <v>0</v>
      </c>
      <c r="R120" s="33">
        <f t="shared" si="30"/>
        <v>0</v>
      </c>
      <c r="S120" s="33">
        <f t="shared" si="30"/>
        <v>0</v>
      </c>
    </row>
    <row r="121" spans="1:19" x14ac:dyDescent="0.2">
      <c r="A121" s="34"/>
      <c r="B121" s="35"/>
      <c r="C121" s="35"/>
      <c r="D121" s="34"/>
      <c r="E121" s="34"/>
      <c r="F121" s="34"/>
      <c r="G121" s="34"/>
      <c r="H121" s="35"/>
      <c r="J121" s="6"/>
      <c r="K121" s="6"/>
      <c r="L121" s="6"/>
      <c r="M121" s="6"/>
      <c r="N121" s="6"/>
      <c r="O121" s="6"/>
      <c r="P121" s="6"/>
      <c r="Q121" s="6"/>
      <c r="R121" s="6"/>
      <c r="S121" s="6"/>
    </row>
    <row r="122" spans="1:19" ht="15" x14ac:dyDescent="0.25">
      <c r="A122" s="36"/>
      <c r="B122" s="36" t="s">
        <v>28</v>
      </c>
      <c r="C122" s="36"/>
      <c r="D122" s="36"/>
      <c r="E122" s="36"/>
      <c r="F122" s="36"/>
      <c r="G122" s="36"/>
      <c r="H122" s="36"/>
      <c r="J122" s="6"/>
      <c r="K122" s="6"/>
      <c r="L122" s="6"/>
      <c r="M122" s="6"/>
      <c r="N122" s="6"/>
      <c r="O122" s="6"/>
      <c r="P122" s="6"/>
      <c r="Q122" s="6"/>
      <c r="R122" s="6"/>
      <c r="S122" s="6"/>
    </row>
    <row r="123" spans="1:19" x14ac:dyDescent="0.2">
      <c r="A123" s="37" t="s">
        <v>29</v>
      </c>
      <c r="B123" s="38">
        <v>44809</v>
      </c>
      <c r="C123" s="37" t="s">
        <v>31</v>
      </c>
      <c r="D123" s="34"/>
      <c r="E123" s="34"/>
      <c r="F123" s="34"/>
      <c r="G123" s="34"/>
      <c r="H123" s="34"/>
      <c r="J123" s="6"/>
      <c r="K123" s="6"/>
      <c r="L123" s="6"/>
      <c r="M123" s="6"/>
      <c r="N123" s="6"/>
      <c r="O123" s="6"/>
      <c r="P123" s="6"/>
      <c r="Q123" s="6"/>
      <c r="R123" s="6"/>
      <c r="S123" s="6"/>
    </row>
    <row r="124" spans="1:19" x14ac:dyDescent="0.2">
      <c r="A124" s="37"/>
      <c r="B124" s="38"/>
      <c r="C124" s="37"/>
      <c r="D124" s="34"/>
      <c r="E124" s="34"/>
      <c r="F124" s="34"/>
      <c r="G124" s="34"/>
      <c r="H124" s="34"/>
      <c r="J124" s="6"/>
      <c r="K124" s="6"/>
      <c r="L124" s="6"/>
      <c r="M124" s="6"/>
      <c r="N124" s="6"/>
      <c r="O124" s="6"/>
      <c r="P124" s="6"/>
      <c r="Q124" s="6"/>
      <c r="R124" s="6"/>
      <c r="S124" s="6"/>
    </row>
    <row r="125" spans="1:19" x14ac:dyDescent="0.2">
      <c r="A125" s="37" t="s">
        <v>29</v>
      </c>
      <c r="B125" s="38">
        <v>44865</v>
      </c>
      <c r="C125" s="37" t="s">
        <v>33</v>
      </c>
      <c r="D125" s="34"/>
      <c r="E125" s="34"/>
      <c r="F125" s="34"/>
      <c r="G125" s="34"/>
      <c r="H125" s="34"/>
      <c r="J125" s="6"/>
      <c r="K125" s="6"/>
      <c r="L125" s="6"/>
      <c r="M125" s="6"/>
      <c r="N125" s="6"/>
      <c r="O125" s="6"/>
      <c r="P125" s="6"/>
      <c r="Q125" s="6"/>
      <c r="R125" s="6"/>
      <c r="S125" s="6"/>
    </row>
    <row r="126" spans="1:19" x14ac:dyDescent="0.2">
      <c r="A126" s="37"/>
      <c r="B126" s="38"/>
      <c r="C126" s="37"/>
      <c r="D126" s="34"/>
      <c r="E126" s="34"/>
      <c r="F126" s="34"/>
      <c r="G126" s="34"/>
      <c r="H126" s="34"/>
      <c r="J126" s="6"/>
      <c r="K126" s="6"/>
      <c r="L126" s="6"/>
      <c r="M126" s="6"/>
      <c r="N126" s="6"/>
      <c r="O126" s="6"/>
      <c r="P126" s="6"/>
      <c r="Q126" s="6"/>
      <c r="R126" s="6"/>
      <c r="S126" s="6"/>
    </row>
    <row r="127" spans="1:19" x14ac:dyDescent="0.2">
      <c r="A127" s="37" t="s">
        <v>29</v>
      </c>
      <c r="B127" s="38">
        <v>44886</v>
      </c>
      <c r="C127" s="37" t="s">
        <v>32</v>
      </c>
      <c r="D127" s="34"/>
      <c r="E127" s="34"/>
      <c r="F127" s="34"/>
      <c r="G127" s="34"/>
      <c r="H127" s="34"/>
      <c r="J127" s="6"/>
      <c r="K127" s="6"/>
      <c r="L127" s="6"/>
      <c r="M127" s="6"/>
      <c r="N127" s="6"/>
      <c r="O127" s="6"/>
      <c r="P127" s="6"/>
      <c r="Q127" s="6"/>
      <c r="R127" s="6"/>
      <c r="S127" s="6"/>
    </row>
    <row r="128" spans="1:19" x14ac:dyDescent="0.2">
      <c r="A128" s="37"/>
      <c r="B128" s="39"/>
      <c r="C128" s="37"/>
      <c r="D128" s="34"/>
      <c r="E128" s="34"/>
      <c r="F128" s="34"/>
      <c r="G128" s="34"/>
      <c r="H128" s="34"/>
      <c r="J128" s="6"/>
      <c r="K128" s="6"/>
      <c r="L128" s="6"/>
      <c r="M128" s="6"/>
      <c r="N128" s="6"/>
      <c r="O128" s="6"/>
      <c r="P128" s="6"/>
      <c r="Q128" s="6"/>
      <c r="R128" s="6"/>
      <c r="S128" s="6"/>
    </row>
    <row r="129" spans="1:19" x14ac:dyDescent="0.2">
      <c r="A129" s="37" t="s">
        <v>29</v>
      </c>
      <c r="B129" s="38">
        <v>44928</v>
      </c>
      <c r="C129" s="37" t="s">
        <v>30</v>
      </c>
      <c r="D129" s="34"/>
      <c r="E129" s="44"/>
      <c r="F129" s="44"/>
      <c r="G129" s="44"/>
      <c r="H129" s="34"/>
      <c r="J129" s="6"/>
      <c r="K129" s="6"/>
      <c r="L129" s="6"/>
      <c r="M129" s="6"/>
      <c r="N129" s="6"/>
      <c r="O129" s="6"/>
      <c r="P129" s="6"/>
      <c r="Q129" s="6"/>
      <c r="R129" s="6"/>
      <c r="S129" s="6"/>
    </row>
    <row r="130" spans="1:19" ht="17.100000000000001" customHeight="1" x14ac:dyDescent="0.25">
      <c r="A130" s="27"/>
      <c r="B130" s="40"/>
      <c r="C130" s="41"/>
      <c r="D130" s="41"/>
      <c r="E130" s="27"/>
      <c r="F130" s="27"/>
      <c r="G130" s="36"/>
      <c r="H130" s="27"/>
      <c r="R130" s="6"/>
      <c r="S130" s="6"/>
    </row>
    <row r="131" spans="1:19" ht="17.100000000000001" customHeight="1" x14ac:dyDescent="0.2">
      <c r="A131" s="34"/>
      <c r="B131" s="42"/>
      <c r="C131" s="34"/>
      <c r="D131" s="34"/>
      <c r="E131" s="34"/>
      <c r="F131" s="34"/>
      <c r="G131" s="43"/>
      <c r="H131" s="34"/>
      <c r="R131" s="6"/>
      <c r="S131" s="6"/>
    </row>
    <row r="132" spans="1:19" ht="17.100000000000001" customHeight="1" x14ac:dyDescent="0.2">
      <c r="A132" s="34" t="s">
        <v>34</v>
      </c>
      <c r="B132" s="42"/>
      <c r="C132" s="34" t="s">
        <v>35</v>
      </c>
      <c r="D132" s="34"/>
      <c r="E132" s="34"/>
      <c r="F132" s="34"/>
      <c r="G132" s="43"/>
      <c r="H132" s="34"/>
      <c r="R132" s="6"/>
      <c r="S132" s="6"/>
    </row>
    <row r="133" spans="1:19" ht="17.100000000000001" customHeight="1" x14ac:dyDescent="0.2">
      <c r="A133" s="34"/>
      <c r="B133" s="42"/>
      <c r="C133" s="34"/>
      <c r="D133" s="34"/>
      <c r="E133" s="34"/>
      <c r="F133" s="34"/>
      <c r="G133" s="43"/>
      <c r="H133" s="34"/>
      <c r="R133" s="6"/>
      <c r="S133" s="6"/>
    </row>
    <row r="134" spans="1:19" ht="17.100000000000001" customHeight="1" x14ac:dyDescent="0.25">
      <c r="A134" s="34" t="s">
        <v>34</v>
      </c>
      <c r="B134" s="121">
        <v>44866</v>
      </c>
      <c r="C134" s="156" t="s">
        <v>133</v>
      </c>
      <c r="D134" s="157"/>
      <c r="E134" s="157"/>
      <c r="F134" s="158"/>
      <c r="G134" s="122" t="s">
        <v>132</v>
      </c>
      <c r="H134" s="122" t="s">
        <v>131</v>
      </c>
      <c r="I134" s="117"/>
      <c r="J134" s="117"/>
      <c r="K134" s="119"/>
      <c r="L134" s="119"/>
      <c r="M134" s="118"/>
      <c r="R134" s="6"/>
      <c r="S134" s="6"/>
    </row>
    <row r="135" spans="1:19" ht="17.100000000000001" customHeight="1" x14ac:dyDescent="0.25">
      <c r="A135" s="34"/>
      <c r="B135" s="121">
        <v>44867</v>
      </c>
      <c r="C135" s="156" t="s">
        <v>134</v>
      </c>
      <c r="D135" s="157"/>
      <c r="E135" s="157"/>
      <c r="F135" s="158"/>
      <c r="G135" s="122" t="s">
        <v>132</v>
      </c>
      <c r="H135" s="122" t="s">
        <v>131</v>
      </c>
      <c r="I135" s="118"/>
      <c r="J135" s="119"/>
      <c r="K135" s="119"/>
      <c r="L135" s="120"/>
      <c r="M135" s="118"/>
      <c r="R135" s="6"/>
      <c r="S135" s="6"/>
    </row>
    <row r="136" spans="1:19" ht="17.100000000000001" customHeight="1" x14ac:dyDescent="0.2">
      <c r="A136" s="34" t="s">
        <v>34</v>
      </c>
      <c r="B136" s="42"/>
      <c r="C136" s="34" t="s">
        <v>36</v>
      </c>
      <c r="D136" s="34"/>
      <c r="E136" s="34"/>
      <c r="F136" s="34"/>
      <c r="G136" s="34"/>
      <c r="H136" s="34"/>
      <c r="R136" s="6"/>
      <c r="S136" s="6"/>
    </row>
    <row r="137" spans="1:19" ht="17.100000000000001" customHeight="1" x14ac:dyDescent="0.2">
      <c r="A137" s="34"/>
      <c r="B137" s="42"/>
      <c r="C137" s="34"/>
      <c r="D137" s="34"/>
      <c r="E137" s="34"/>
      <c r="F137" s="34"/>
      <c r="G137" s="34"/>
      <c r="H137" s="34"/>
      <c r="R137" s="6"/>
      <c r="S137" s="6"/>
    </row>
    <row r="138" spans="1:19" ht="17.100000000000001" customHeight="1" x14ac:dyDescent="0.2">
      <c r="A138" s="27"/>
      <c r="B138" s="40"/>
      <c r="C138" s="27"/>
      <c r="D138" s="27"/>
      <c r="E138" s="27"/>
      <c r="F138" s="27"/>
      <c r="G138" s="27"/>
      <c r="H138" s="27"/>
      <c r="R138" s="6"/>
      <c r="S138" s="6"/>
    </row>
    <row r="139" spans="1:19" ht="17.100000000000001" customHeight="1" x14ac:dyDescent="0.2">
      <c r="A139" s="34"/>
      <c r="B139" s="42"/>
      <c r="C139" s="34"/>
      <c r="D139" s="34"/>
      <c r="E139" s="34"/>
      <c r="F139" s="34"/>
      <c r="G139" s="34"/>
      <c r="H139" s="34"/>
      <c r="R139" s="6"/>
      <c r="S139" s="6"/>
    </row>
    <row r="140" spans="1:19" ht="17.100000000000001" customHeight="1" x14ac:dyDescent="0.2">
      <c r="A140" s="34" t="s">
        <v>29</v>
      </c>
      <c r="B140" s="46">
        <v>44970</v>
      </c>
      <c r="C140" s="112" t="s">
        <v>37</v>
      </c>
      <c r="D140" s="112"/>
      <c r="E140" s="34"/>
      <c r="F140" s="34"/>
      <c r="G140" s="43"/>
      <c r="H140" s="34"/>
      <c r="R140" s="6"/>
      <c r="S140" s="6"/>
    </row>
    <row r="141" spans="1:19" ht="17.100000000000001" customHeight="1" x14ac:dyDescent="0.2">
      <c r="A141" s="44"/>
      <c r="B141" s="45"/>
      <c r="C141" s="44"/>
      <c r="D141" s="44"/>
      <c r="E141" s="44"/>
      <c r="F141" s="44"/>
      <c r="G141" s="44"/>
      <c r="H141" s="44"/>
      <c r="R141" s="6"/>
      <c r="S141" s="6"/>
    </row>
    <row r="142" spans="1:19" ht="17.100000000000001" customHeight="1" x14ac:dyDescent="0.2">
      <c r="A142" s="34"/>
      <c r="B142" s="44"/>
      <c r="C142" s="44"/>
      <c r="D142" s="44"/>
      <c r="E142" s="44"/>
      <c r="F142" s="44"/>
      <c r="G142" s="44"/>
      <c r="H142" s="44"/>
      <c r="R142" s="6"/>
      <c r="S142" s="6"/>
    </row>
    <row r="143" spans="1:19" ht="17.100000000000001" customHeight="1" x14ac:dyDescent="0.2">
      <c r="R143" s="6"/>
      <c r="S143" s="6"/>
    </row>
    <row r="144" spans="1:19" ht="17.100000000000001" customHeight="1" thickBot="1" x14ac:dyDescent="0.25">
      <c r="R144" s="6"/>
      <c r="S144" s="6"/>
    </row>
    <row r="145" spans="2:13" ht="17.100000000000001" customHeight="1" thickBot="1" x14ac:dyDescent="0.25">
      <c r="B145" s="168" t="s">
        <v>38</v>
      </c>
      <c r="C145" s="168"/>
      <c r="D145" s="168"/>
      <c r="E145" s="168"/>
      <c r="F145" s="168"/>
      <c r="G145" s="47"/>
      <c r="H145" s="47"/>
      <c r="J145" s="6"/>
      <c r="K145" s="6"/>
      <c r="L145" s="6"/>
      <c r="M145" s="6"/>
    </row>
    <row r="146" spans="2:13" ht="15" thickBot="1" x14ac:dyDescent="0.25">
      <c r="B146" s="169" t="s">
        <v>39</v>
      </c>
      <c r="C146" s="169"/>
      <c r="D146" s="71" t="s">
        <v>40</v>
      </c>
      <c r="E146" s="169" t="s">
        <v>41</v>
      </c>
      <c r="F146" s="169"/>
      <c r="G146" s="47"/>
      <c r="H146" s="47"/>
      <c r="J146" s="6"/>
      <c r="K146" s="6"/>
      <c r="L146" s="6"/>
      <c r="M146" s="6"/>
    </row>
    <row r="147" spans="2:13" ht="15" thickBot="1" x14ac:dyDescent="0.25">
      <c r="B147" s="170" t="s">
        <v>42</v>
      </c>
      <c r="C147" s="170"/>
      <c r="D147" s="48">
        <v>37</v>
      </c>
      <c r="E147" s="147" t="s">
        <v>55</v>
      </c>
      <c r="F147" s="147"/>
      <c r="G147" s="111" t="s">
        <v>120</v>
      </c>
      <c r="H147" s="47"/>
      <c r="J147" s="6"/>
      <c r="K147" s="21"/>
      <c r="L147" s="49"/>
      <c r="M147" s="6"/>
    </row>
    <row r="148" spans="2:13" ht="15" thickBot="1" x14ac:dyDescent="0.25">
      <c r="B148" s="148" t="s">
        <v>32</v>
      </c>
      <c r="C148" s="148"/>
      <c r="D148" s="50">
        <v>18</v>
      </c>
      <c r="E148" s="149" t="s">
        <v>105</v>
      </c>
      <c r="F148" s="149"/>
      <c r="G148" s="111" t="s">
        <v>120</v>
      </c>
      <c r="H148" s="47"/>
      <c r="J148" s="6"/>
      <c r="K148" s="21"/>
      <c r="L148" s="6"/>
      <c r="M148" s="6"/>
    </row>
    <row r="149" spans="2:13" ht="15" thickBot="1" x14ac:dyDescent="0.25">
      <c r="B149" s="150" t="s">
        <v>43</v>
      </c>
      <c r="C149" s="150"/>
      <c r="D149" s="51">
        <v>18</v>
      </c>
      <c r="E149" s="151" t="s">
        <v>106</v>
      </c>
      <c r="F149" s="151"/>
      <c r="G149" s="111" t="s">
        <v>120</v>
      </c>
      <c r="H149" s="47"/>
      <c r="J149" s="6"/>
      <c r="K149" s="21"/>
      <c r="L149" s="6"/>
      <c r="M149" s="6"/>
    </row>
    <row r="150" spans="2:13" ht="15" thickBot="1" x14ac:dyDescent="0.25">
      <c r="B150" s="163" t="s">
        <v>44</v>
      </c>
      <c r="C150" s="163"/>
      <c r="D150" s="57">
        <v>4</v>
      </c>
      <c r="E150" s="164" t="s">
        <v>56</v>
      </c>
      <c r="F150" s="164"/>
      <c r="G150" s="111" t="s">
        <v>120</v>
      </c>
      <c r="H150" s="47"/>
      <c r="J150" s="6"/>
      <c r="K150" s="21"/>
      <c r="L150" s="6"/>
      <c r="M150" s="6"/>
    </row>
    <row r="151" spans="2:13" ht="15" thickBot="1" x14ac:dyDescent="0.25">
      <c r="B151" s="137" t="s">
        <v>45</v>
      </c>
      <c r="C151" s="138"/>
      <c r="D151" s="15">
        <v>23</v>
      </c>
      <c r="E151" s="127" t="s">
        <v>57</v>
      </c>
      <c r="F151" s="128"/>
      <c r="G151" s="111" t="s">
        <v>120</v>
      </c>
      <c r="H151" s="47"/>
      <c r="J151" s="6"/>
      <c r="K151" s="21"/>
      <c r="L151" s="6"/>
      <c r="M151" s="6"/>
    </row>
    <row r="152" spans="2:13" ht="15" thickBot="1" x14ac:dyDescent="0.25">
      <c r="B152" s="129" t="s">
        <v>46</v>
      </c>
      <c r="C152" s="130"/>
      <c r="D152" s="53">
        <v>10</v>
      </c>
      <c r="E152" s="131" t="s">
        <v>55</v>
      </c>
      <c r="F152" s="132"/>
      <c r="G152" s="111" t="s">
        <v>120</v>
      </c>
      <c r="H152" s="47"/>
      <c r="J152" s="6"/>
      <c r="K152" s="21"/>
      <c r="L152" s="6"/>
      <c r="M152" s="6"/>
    </row>
    <row r="153" spans="2:13" ht="15" thickBot="1" x14ac:dyDescent="0.25">
      <c r="B153" s="133" t="s">
        <v>47</v>
      </c>
      <c r="C153" s="133"/>
      <c r="D153" s="105">
        <v>10</v>
      </c>
      <c r="E153" s="134" t="s">
        <v>58</v>
      </c>
      <c r="F153" s="134"/>
      <c r="G153" s="47"/>
      <c r="H153" s="47"/>
      <c r="J153" s="6"/>
      <c r="K153" s="21"/>
      <c r="L153" s="6"/>
      <c r="M153" s="6"/>
    </row>
    <row r="154" spans="2:13" ht="15" thickBot="1" x14ac:dyDescent="0.25">
      <c r="B154" s="135" t="s">
        <v>48</v>
      </c>
      <c r="C154" s="135"/>
      <c r="D154" s="54">
        <v>4</v>
      </c>
      <c r="E154" s="136" t="s">
        <v>114</v>
      </c>
      <c r="F154" s="136"/>
      <c r="G154" s="111" t="s">
        <v>120</v>
      </c>
      <c r="H154" s="47"/>
      <c r="J154" s="6"/>
      <c r="K154" s="21"/>
      <c r="L154" s="6"/>
      <c r="M154" s="6"/>
    </row>
    <row r="155" spans="2:13" ht="15" thickBot="1" x14ac:dyDescent="0.25">
      <c r="B155" s="125" t="s">
        <v>49</v>
      </c>
      <c r="C155" s="125"/>
      <c r="D155" s="55">
        <v>4</v>
      </c>
      <c r="E155" s="126" t="s">
        <v>59</v>
      </c>
      <c r="F155" s="126"/>
      <c r="G155" s="47" t="s">
        <v>121</v>
      </c>
      <c r="H155" s="47"/>
      <c r="J155" s="6"/>
      <c r="K155" s="21"/>
      <c r="L155" s="6"/>
      <c r="M155" s="6"/>
    </row>
    <row r="156" spans="2:13" ht="15" thickBot="1" x14ac:dyDescent="0.25">
      <c r="B156" s="142" t="s">
        <v>50</v>
      </c>
      <c r="C156" s="142"/>
      <c r="D156" s="56">
        <v>4</v>
      </c>
      <c r="E156" s="143" t="s">
        <v>60</v>
      </c>
      <c r="F156" s="143"/>
      <c r="G156" s="111" t="s">
        <v>120</v>
      </c>
      <c r="H156" s="47"/>
      <c r="J156" s="6"/>
      <c r="K156" s="21"/>
      <c r="L156" s="6"/>
      <c r="M156" s="6"/>
    </row>
    <row r="157" spans="2:13" ht="15" thickBot="1" x14ac:dyDescent="0.25">
      <c r="B157" s="144" t="s">
        <v>51</v>
      </c>
      <c r="C157" s="144"/>
      <c r="D157" s="52">
        <v>6</v>
      </c>
      <c r="E157" s="139"/>
      <c r="F157" s="139"/>
      <c r="G157" s="47"/>
      <c r="H157" s="47"/>
      <c r="J157" s="6"/>
      <c r="K157" s="21"/>
      <c r="L157" s="6"/>
      <c r="M157" s="6"/>
    </row>
    <row r="158" spans="2:13" ht="15" thickBot="1" x14ac:dyDescent="0.25">
      <c r="B158" s="144" t="s">
        <v>52</v>
      </c>
      <c r="C158" s="144"/>
      <c r="D158" s="52">
        <v>4</v>
      </c>
      <c r="E158" s="139"/>
      <c r="F158" s="139"/>
      <c r="G158" s="47"/>
      <c r="H158" s="47"/>
      <c r="J158" s="6"/>
      <c r="K158" s="21"/>
      <c r="L158" s="6"/>
      <c r="M158" s="6"/>
    </row>
    <row r="159" spans="2:13" ht="15" thickBot="1" x14ac:dyDescent="0.25">
      <c r="B159" s="144" t="s">
        <v>53</v>
      </c>
      <c r="C159" s="144"/>
      <c r="D159" s="52">
        <v>8</v>
      </c>
      <c r="E159" s="139" t="s">
        <v>131</v>
      </c>
      <c r="F159" s="139"/>
      <c r="G159" s="111" t="s">
        <v>120</v>
      </c>
      <c r="H159" s="47"/>
      <c r="J159" s="6"/>
      <c r="K159" s="21"/>
      <c r="L159" s="6"/>
      <c r="M159" s="6"/>
    </row>
    <row r="160" spans="2:13" ht="15" thickBot="1" x14ac:dyDescent="0.25">
      <c r="B160" s="140" t="s">
        <v>61</v>
      </c>
      <c r="C160" s="140"/>
      <c r="D160" s="108">
        <v>4</v>
      </c>
      <c r="E160" s="141" t="s">
        <v>62</v>
      </c>
      <c r="F160" s="141"/>
      <c r="G160" s="111" t="s">
        <v>120</v>
      </c>
      <c r="H160" s="47"/>
    </row>
    <row r="161" spans="2:7" ht="15" thickBot="1" x14ac:dyDescent="0.25">
      <c r="B161" s="161" t="s">
        <v>119</v>
      </c>
      <c r="C161" s="161"/>
      <c r="D161" s="107"/>
      <c r="E161" s="162" t="s">
        <v>55</v>
      </c>
      <c r="F161" s="162"/>
      <c r="G161" s="111" t="s">
        <v>120</v>
      </c>
    </row>
  </sheetData>
  <mergeCells count="46">
    <mergeCell ref="B161:C161"/>
    <mergeCell ref="E161:F161"/>
    <mergeCell ref="B150:C150"/>
    <mergeCell ref="E150:F150"/>
    <mergeCell ref="A6:F6"/>
    <mergeCell ref="C19:H19"/>
    <mergeCell ref="C30:H30"/>
    <mergeCell ref="C65:H69"/>
    <mergeCell ref="C72:H76"/>
    <mergeCell ref="C79:H83"/>
    <mergeCell ref="B145:F145"/>
    <mergeCell ref="B146:C146"/>
    <mergeCell ref="E146:F146"/>
    <mergeCell ref="B147:C147"/>
    <mergeCell ref="E13:F13"/>
    <mergeCell ref="B159:C159"/>
    <mergeCell ref="A5:E5"/>
    <mergeCell ref="E147:F147"/>
    <mergeCell ref="B148:C148"/>
    <mergeCell ref="E148:F148"/>
    <mergeCell ref="B149:C149"/>
    <mergeCell ref="E149:F149"/>
    <mergeCell ref="C20:F20"/>
    <mergeCell ref="C116:F116"/>
    <mergeCell ref="C134:F134"/>
    <mergeCell ref="C135:F135"/>
    <mergeCell ref="C45:D45"/>
    <mergeCell ref="E159:F159"/>
    <mergeCell ref="B160:C160"/>
    <mergeCell ref="E160:F160"/>
    <mergeCell ref="B156:C156"/>
    <mergeCell ref="E156:F156"/>
    <mergeCell ref="B157:C157"/>
    <mergeCell ref="E157:F157"/>
    <mergeCell ref="B158:C158"/>
    <mergeCell ref="E158:F158"/>
    <mergeCell ref="B155:C155"/>
    <mergeCell ref="E155:F155"/>
    <mergeCell ref="E151:F151"/>
    <mergeCell ref="B152:C152"/>
    <mergeCell ref="E152:F152"/>
    <mergeCell ref="B153:C153"/>
    <mergeCell ref="E153:F153"/>
    <mergeCell ref="B154:C154"/>
    <mergeCell ref="E154:F154"/>
    <mergeCell ref="B151:C151"/>
  </mergeCells>
  <pageMargins left="0.7" right="0.7" top="0.78740157499999996" bottom="0.78740157499999996" header="0.3" footer="0.3"/>
  <pageSetup paperSize="9" scale="5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0"/>
  <sheetViews>
    <sheetView workbookViewId="0">
      <selection activeCell="D24" sqref="D24"/>
    </sheetView>
  </sheetViews>
  <sheetFormatPr baseColWidth="10" defaultRowHeight="15" x14ac:dyDescent="0.25"/>
  <cols>
    <col min="1" max="1" width="9.42578125" customWidth="1"/>
    <col min="2" max="2" width="12.85546875" customWidth="1"/>
    <col min="3" max="3" width="21.7109375" customWidth="1"/>
    <col min="4" max="4" width="20.42578125" customWidth="1"/>
  </cols>
  <sheetData>
    <row r="2" spans="2:6" ht="15.75" x14ac:dyDescent="0.25">
      <c r="B2" s="59" t="s">
        <v>63</v>
      </c>
      <c r="C2" s="59"/>
      <c r="D2" s="59"/>
      <c r="E2" s="59"/>
      <c r="F2" s="60"/>
    </row>
    <row r="3" spans="2:6" ht="15.75" x14ac:dyDescent="0.25">
      <c r="B3" s="58"/>
      <c r="C3" s="58"/>
      <c r="D3" s="58"/>
      <c r="E3" s="58"/>
    </row>
    <row r="4" spans="2:6" ht="18.75" x14ac:dyDescent="0.3">
      <c r="B4" s="66" t="s">
        <v>64</v>
      </c>
      <c r="C4" s="66" t="s">
        <v>65</v>
      </c>
      <c r="D4" s="66" t="s">
        <v>66</v>
      </c>
      <c r="E4" s="61"/>
    </row>
    <row r="5" spans="2:6" ht="18.75" x14ac:dyDescent="0.3">
      <c r="B5" s="62" t="s">
        <v>67</v>
      </c>
      <c r="C5" s="62" t="s">
        <v>68</v>
      </c>
      <c r="D5" s="62" t="s">
        <v>69</v>
      </c>
      <c r="E5" s="63"/>
    </row>
    <row r="6" spans="2:6" ht="18.75" x14ac:dyDescent="0.3">
      <c r="B6" s="62" t="s">
        <v>70</v>
      </c>
      <c r="C6" s="62" t="s">
        <v>71</v>
      </c>
      <c r="D6" s="62" t="s">
        <v>72</v>
      </c>
      <c r="E6" s="62" t="s">
        <v>73</v>
      </c>
    </row>
    <row r="7" spans="2:6" ht="18.75" x14ac:dyDescent="0.3">
      <c r="B7" s="62" t="s">
        <v>70</v>
      </c>
      <c r="C7" s="62" t="s">
        <v>74</v>
      </c>
      <c r="D7" s="62" t="s">
        <v>75</v>
      </c>
      <c r="E7" s="63"/>
    </row>
    <row r="8" spans="2:6" ht="18.75" x14ac:dyDescent="0.3">
      <c r="B8" s="62" t="s">
        <v>67</v>
      </c>
      <c r="C8" s="62" t="s">
        <v>76</v>
      </c>
      <c r="D8" s="62" t="s">
        <v>77</v>
      </c>
      <c r="E8" s="63"/>
    </row>
    <row r="9" spans="2:6" ht="18.75" x14ac:dyDescent="0.3">
      <c r="B9" s="62" t="s">
        <v>70</v>
      </c>
      <c r="C9" s="62" t="s">
        <v>76</v>
      </c>
      <c r="D9" s="62" t="s">
        <v>78</v>
      </c>
      <c r="E9" s="63"/>
    </row>
    <row r="10" spans="2:6" ht="18.75" x14ac:dyDescent="0.3">
      <c r="B10" s="62" t="s">
        <v>70</v>
      </c>
      <c r="C10" s="62" t="s">
        <v>79</v>
      </c>
      <c r="D10" s="62" t="s">
        <v>80</v>
      </c>
      <c r="E10" s="63"/>
    </row>
    <row r="11" spans="2:6" ht="18.75" x14ac:dyDescent="0.3">
      <c r="B11" s="62" t="s">
        <v>70</v>
      </c>
      <c r="C11" s="62" t="s">
        <v>81</v>
      </c>
      <c r="D11" s="62" t="s">
        <v>82</v>
      </c>
      <c r="E11" s="63"/>
    </row>
    <row r="12" spans="2:6" ht="18.75" x14ac:dyDescent="0.3">
      <c r="B12" s="62" t="s">
        <v>70</v>
      </c>
      <c r="C12" s="62" t="s">
        <v>83</v>
      </c>
      <c r="D12" s="62" t="s">
        <v>84</v>
      </c>
      <c r="E12" s="63"/>
    </row>
    <row r="13" spans="2:6" ht="18.75" x14ac:dyDescent="0.3">
      <c r="B13" s="64" t="s">
        <v>70</v>
      </c>
      <c r="C13" s="64" t="s">
        <v>85</v>
      </c>
      <c r="D13" s="64" t="s">
        <v>86</v>
      </c>
      <c r="E13" s="64" t="s">
        <v>87</v>
      </c>
    </row>
    <row r="14" spans="2:6" ht="18.75" x14ac:dyDescent="0.3">
      <c r="B14" s="64" t="s">
        <v>70</v>
      </c>
      <c r="C14" s="64" t="s">
        <v>88</v>
      </c>
      <c r="D14" s="64" t="s">
        <v>89</v>
      </c>
      <c r="E14" s="63"/>
    </row>
    <row r="15" spans="2:6" ht="18.75" x14ac:dyDescent="0.3">
      <c r="B15" s="64" t="s">
        <v>70</v>
      </c>
      <c r="C15" s="64" t="s">
        <v>90</v>
      </c>
      <c r="D15" s="64" t="s">
        <v>91</v>
      </c>
      <c r="E15" s="63"/>
    </row>
    <row r="16" spans="2:6" ht="18.75" x14ac:dyDescent="0.3">
      <c r="B16" s="64" t="s">
        <v>70</v>
      </c>
      <c r="C16" s="64" t="s">
        <v>92</v>
      </c>
      <c r="D16" s="64" t="s">
        <v>93</v>
      </c>
      <c r="E16" s="63"/>
    </row>
    <row r="17" spans="2:5" ht="18.75" x14ac:dyDescent="0.3">
      <c r="B17" s="64" t="s">
        <v>67</v>
      </c>
      <c r="C17" s="64" t="s">
        <v>94</v>
      </c>
      <c r="D17" s="64" t="s">
        <v>95</v>
      </c>
      <c r="E17" s="63"/>
    </row>
    <row r="18" spans="2:5" ht="18.75" x14ac:dyDescent="0.3">
      <c r="B18" s="64" t="s">
        <v>67</v>
      </c>
      <c r="C18" s="64" t="s">
        <v>96</v>
      </c>
      <c r="D18" s="64" t="s">
        <v>97</v>
      </c>
      <c r="E18" s="63"/>
    </row>
    <row r="19" spans="2:5" ht="18.75" x14ac:dyDescent="0.3">
      <c r="B19" s="64" t="s">
        <v>67</v>
      </c>
      <c r="C19" s="64" t="s">
        <v>98</v>
      </c>
      <c r="D19" s="64" t="s">
        <v>99</v>
      </c>
      <c r="E19" s="63"/>
    </row>
    <row r="20" spans="2:5" ht="18.75" x14ac:dyDescent="0.3">
      <c r="B20" s="65"/>
      <c r="C20" s="65"/>
      <c r="D20" s="65"/>
      <c r="E20" s="65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Stundenplan</vt:lpstr>
      <vt:lpstr>Klassenliste</vt:lpstr>
    </vt:vector>
  </TitlesOfParts>
  <Company>ITDZ-Berlin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Adelhoefer, Katharina</dc:creator>
  <cp:lastModifiedBy>Schmidt, Ruby</cp:lastModifiedBy>
  <cp:lastPrinted>2022-02-23T11:18:25Z</cp:lastPrinted>
  <dcterms:created xsi:type="dcterms:W3CDTF">2021-12-14T05:31:46Z</dcterms:created>
  <dcterms:modified xsi:type="dcterms:W3CDTF">2022-05-30T11:09:50Z</dcterms:modified>
</cp:coreProperties>
</file>